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ivaldosilvar_prefeitura_sp_gov_br/Documents/Área de Trabalho/2026/BOTÃO DADOS/Novembro/XLS/"/>
    </mc:Choice>
  </mc:AlternateContent>
  <xr:revisionPtr revIDLastSave="0" documentId="8_{9ED5C71A-EAAD-4C4D-9FFB-8E578E9F83EE}" xr6:coauthVersionLast="47" xr6:coauthVersionMax="47" xr10:uidLastSave="{00000000-0000-0000-0000-000000000000}"/>
  <bookViews>
    <workbookView xWindow="-120" yWindow="-120" windowWidth="29040" windowHeight="15720" activeTab="5" xr2:uid="{70AC5551-E383-43DD-AEDF-FF7C3A464536}"/>
  </bookViews>
  <sheets>
    <sheet name="surto caxumba" sheetId="2" r:id="rId1"/>
    <sheet name="Surtos de DTA" sheetId="3" r:id="rId2"/>
    <sheet name="Surtos de escarlatina" sheetId="4" r:id="rId3"/>
    <sheet name="Síndrome Gripal" sheetId="5" r:id="rId4"/>
    <sheet name="Surtos de Varicela" sheetId="6" r:id="rId5"/>
    <sheet name="Surtos de conjuntivites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8" i="7"/>
  <c r="D9" i="7"/>
  <c r="F9" i="7"/>
  <c r="D10" i="7"/>
  <c r="F10" i="7"/>
  <c r="F11" i="7"/>
  <c r="D12" i="7"/>
  <c r="F12" i="7"/>
  <c r="F14" i="7"/>
  <c r="D15" i="7"/>
  <c r="F15" i="7"/>
  <c r="D16" i="7"/>
  <c r="F16" i="7"/>
  <c r="F17" i="7"/>
  <c r="D18" i="7"/>
  <c r="F18" i="7"/>
  <c r="F20" i="7"/>
  <c r="D21" i="7"/>
  <c r="F21" i="7"/>
  <c r="D22" i="7"/>
  <c r="F22" i="7"/>
  <c r="D23" i="7"/>
  <c r="F23" i="7"/>
  <c r="D24" i="7"/>
  <c r="F24" i="7"/>
  <c r="C25" i="7"/>
  <c r="D5" i="7" s="1"/>
  <c r="E25" i="7"/>
  <c r="F7" i="7" s="1"/>
  <c r="F25" i="7"/>
  <c r="D20" i="7" l="1"/>
  <c r="D14" i="7"/>
  <c r="D8" i="7"/>
  <c r="D25" i="7"/>
  <c r="F19" i="7"/>
  <c r="F13" i="7"/>
  <c r="D19" i="7"/>
  <c r="D13" i="7"/>
  <c r="D7" i="7"/>
  <c r="D6" i="7"/>
  <c r="D17" i="7"/>
  <c r="D11" i="7"/>
  <c r="E5" i="6"/>
  <c r="E7" i="6"/>
  <c r="E8" i="6"/>
  <c r="G8" i="6"/>
  <c r="E9" i="6"/>
  <c r="G9" i="6"/>
  <c r="E10" i="6"/>
  <c r="E11" i="6"/>
  <c r="E13" i="6"/>
  <c r="G13" i="6"/>
  <c r="E14" i="6"/>
  <c r="G14" i="6"/>
  <c r="E15" i="6"/>
  <c r="G15" i="6"/>
  <c r="E16" i="6"/>
  <c r="E17" i="6"/>
  <c r="E19" i="6"/>
  <c r="G19" i="6"/>
  <c r="E20" i="6"/>
  <c r="G20" i="6"/>
  <c r="E21" i="6"/>
  <c r="G21" i="6"/>
  <c r="E22" i="6"/>
  <c r="E23" i="6"/>
  <c r="D24" i="6"/>
  <c r="E4" i="6" s="1"/>
  <c r="F24" i="6"/>
  <c r="G4" i="6" s="1"/>
  <c r="G7" i="6" l="1"/>
  <c r="E18" i="6"/>
  <c r="E12" i="6"/>
  <c r="E6" i="6"/>
  <c r="E24" i="6" s="1"/>
  <c r="G18" i="6"/>
  <c r="G12" i="6"/>
  <c r="G6" i="6"/>
  <c r="G23" i="6"/>
  <c r="G17" i="6"/>
  <c r="G11" i="6"/>
  <c r="G5" i="6"/>
  <c r="G24" i="6" s="1"/>
  <c r="G22" i="6"/>
  <c r="G16" i="6"/>
  <c r="G10" i="6"/>
  <c r="D5" i="5"/>
  <c r="F5" i="5"/>
  <c r="D6" i="5"/>
  <c r="D8" i="5"/>
  <c r="F8" i="5"/>
  <c r="D9" i="5"/>
  <c r="F9" i="5"/>
  <c r="D10" i="5"/>
  <c r="F10" i="5"/>
  <c r="D11" i="5"/>
  <c r="F11" i="5"/>
  <c r="D12" i="5"/>
  <c r="D14" i="5"/>
  <c r="F14" i="5"/>
  <c r="D15" i="5"/>
  <c r="F15" i="5"/>
  <c r="D16" i="5"/>
  <c r="F16" i="5"/>
  <c r="D17" i="5"/>
  <c r="F17" i="5"/>
  <c r="D18" i="5"/>
  <c r="D20" i="5"/>
  <c r="F20" i="5"/>
  <c r="D21" i="5"/>
  <c r="F21" i="5"/>
  <c r="D22" i="5"/>
  <c r="F22" i="5"/>
  <c r="D23" i="5"/>
  <c r="F23" i="5"/>
  <c r="D24" i="5"/>
  <c r="C25" i="5"/>
  <c r="D7" i="5" s="1"/>
  <c r="D25" i="5"/>
  <c r="E25" i="5"/>
  <c r="F6" i="5" s="1"/>
  <c r="F25" i="5"/>
  <c r="F7" i="5" l="1"/>
  <c r="F19" i="5"/>
  <c r="F13" i="5"/>
  <c r="D19" i="5"/>
  <c r="D13" i="5"/>
  <c r="F24" i="5"/>
  <c r="F18" i="5"/>
  <c r="F12" i="5"/>
  <c r="D8" i="4"/>
  <c r="F8" i="4"/>
  <c r="D9" i="4"/>
  <c r="F9" i="4"/>
  <c r="D14" i="4"/>
  <c r="F14" i="4"/>
  <c r="D15" i="4"/>
  <c r="F15" i="4"/>
  <c r="D19" i="4"/>
  <c r="D20" i="4"/>
  <c r="F20" i="4"/>
  <c r="D21" i="4"/>
  <c r="F21" i="4"/>
  <c r="C24" i="4"/>
  <c r="D4" i="4" s="1"/>
  <c r="E24" i="4"/>
  <c r="F4" i="4" s="1"/>
  <c r="F19" i="4" l="1"/>
  <c r="F13" i="4"/>
  <c r="F7" i="4"/>
  <c r="F18" i="4"/>
  <c r="F12" i="4"/>
  <c r="F6" i="4"/>
  <c r="D18" i="4"/>
  <c r="D12" i="4"/>
  <c r="F23" i="4"/>
  <c r="F17" i="4"/>
  <c r="D23" i="4"/>
  <c r="D5" i="4"/>
  <c r="D24" i="4" s="1"/>
  <c r="D13" i="4"/>
  <c r="D7" i="4"/>
  <c r="F16" i="4"/>
  <c r="D6" i="4"/>
  <c r="F11" i="4"/>
  <c r="F5" i="4"/>
  <c r="F24" i="4" s="1"/>
  <c r="D17" i="4"/>
  <c r="D11" i="4"/>
  <c r="F22" i="4"/>
  <c r="F10" i="4"/>
  <c r="D22" i="4"/>
  <c r="D16" i="4"/>
  <c r="D10" i="4"/>
  <c r="F9" i="3"/>
  <c r="F10" i="3"/>
  <c r="F15" i="3"/>
  <c r="F16" i="3"/>
  <c r="F21" i="3"/>
  <c r="F22" i="3"/>
  <c r="C25" i="3"/>
  <c r="D5" i="3" s="1"/>
  <c r="E25" i="3"/>
  <c r="F5" i="3" s="1"/>
  <c r="D22" i="3" l="1"/>
  <c r="D16" i="3"/>
  <c r="D10" i="3"/>
  <c r="D21" i="3"/>
  <c r="D15" i="3"/>
  <c r="D9" i="3"/>
  <c r="F20" i="3"/>
  <c r="F14" i="3"/>
  <c r="F8" i="3"/>
  <c r="D14" i="3"/>
  <c r="F19" i="3"/>
  <c r="F13" i="3"/>
  <c r="F7" i="3"/>
  <c r="F6" i="3"/>
  <c r="F25" i="3" s="1"/>
  <c r="D20" i="3"/>
  <c r="D8" i="3"/>
  <c r="D19" i="3"/>
  <c r="D13" i="3"/>
  <c r="D7" i="3"/>
  <c r="F24" i="3"/>
  <c r="F18" i="3"/>
  <c r="D6" i="3"/>
  <c r="D25" i="3" s="1"/>
  <c r="F12" i="3"/>
  <c r="D24" i="3"/>
  <c r="D18" i="3"/>
  <c r="D12" i="3"/>
  <c r="F23" i="3"/>
  <c r="F17" i="3"/>
  <c r="F11" i="3"/>
  <c r="D23" i="3"/>
  <c r="D17" i="3"/>
  <c r="D11" i="3"/>
  <c r="D5" i="2"/>
  <c r="F5" i="2"/>
  <c r="F6" i="2"/>
  <c r="D7" i="2"/>
  <c r="F7" i="2"/>
  <c r="D8" i="2"/>
  <c r="D9" i="2"/>
  <c r="F9" i="2"/>
  <c r="D10" i="2"/>
  <c r="F10" i="2"/>
  <c r="D11" i="2"/>
  <c r="F11" i="2"/>
  <c r="D14" i="2"/>
  <c r="D15" i="2"/>
  <c r="F15" i="2"/>
  <c r="D16" i="2"/>
  <c r="F16" i="2"/>
  <c r="D17" i="2"/>
  <c r="F17" i="2"/>
  <c r="D20" i="2"/>
  <c r="D21" i="2"/>
  <c r="F21" i="2"/>
  <c r="D22" i="2"/>
  <c r="F22" i="2"/>
  <c r="D23" i="2"/>
  <c r="F23" i="2"/>
  <c r="C25" i="2"/>
  <c r="D6" i="2" s="1"/>
  <c r="E25" i="2"/>
  <c r="F12" i="2" s="1"/>
  <c r="F20" i="2" l="1"/>
  <c r="F14" i="2"/>
  <c r="F8" i="2"/>
  <c r="F25" i="2" s="1"/>
  <c r="F19" i="2"/>
  <c r="F13" i="2"/>
  <c r="D19" i="2"/>
  <c r="D13" i="2"/>
  <c r="F24" i="2"/>
  <c r="F18" i="2"/>
  <c r="D24" i="2"/>
  <c r="D18" i="2"/>
  <c r="D12" i="2"/>
  <c r="D25" i="2" s="1"/>
</calcChain>
</file>

<file path=xl/sharedStrings.xml><?xml version="1.0" encoding="utf-8"?>
<sst xmlns="http://schemas.openxmlformats.org/spreadsheetml/2006/main" count="83" uniqueCount="44">
  <si>
    <t>*Dados provisórios até 01/10/2026, sujeitos a revisão.</t>
  </si>
  <si>
    <t>Fonte: SINANNET/DVE/COVISA</t>
  </si>
  <si>
    <t>Total</t>
  </si>
  <si>
    <t>2026*</t>
  </si>
  <si>
    <t>%</t>
  </si>
  <si>
    <t>de casos</t>
  </si>
  <si>
    <t>de surtos</t>
  </si>
  <si>
    <t>Notificação</t>
  </si>
  <si>
    <t>Número</t>
  </si>
  <si>
    <t>Ano de</t>
  </si>
  <si>
    <t xml:space="preserve">Série histórica de surtos de caxumba e número de casos envolvidos nos surtos, Município de São Paulo, 2007 a 2026*. </t>
  </si>
  <si>
    <t>Número de casos envolvidos = foi considerada a variável QT_TOTAL_C</t>
  </si>
  <si>
    <t>Ano calendário notificação = segundo a Data de notificação</t>
  </si>
  <si>
    <t>Município de ocorrência São Paulo (3550308)</t>
  </si>
  <si>
    <t>Agravo = CID A08</t>
  </si>
  <si>
    <t>Fonte: SINAN NET/DVE/COVISA</t>
  </si>
  <si>
    <t>2025*</t>
  </si>
  <si>
    <t xml:space="preserve">Série histórica de surtos de doenças de transmissão hídrica e alimentar (DTHA) e número de casos envolvidos nos surtos, Município de São Paulo, 2007 a 2026*. </t>
  </si>
  <si>
    <t>*Dados provisórios até 01/10/2026, dados sujeitos a revisão.</t>
  </si>
  <si>
    <t>Número de casos</t>
  </si>
  <si>
    <t>Número de surtos</t>
  </si>
  <si>
    <t>Ano de Notificação</t>
  </si>
  <si>
    <t xml:space="preserve">Série histórica de surtos de escarlatina e número de casos envolvidos nos surtos, Município de São Paulo, 2007 a 2026*. </t>
  </si>
  <si>
    <t>*J11: Influenza (gripe) devido a vírus não identificado</t>
  </si>
  <si>
    <t>*J07: Sindrome Respiratória Aguda</t>
  </si>
  <si>
    <t>*J06: Infecções agudas das vias aéreas superiores de localizações múltiplas e não especificadas</t>
  </si>
  <si>
    <t>**Dados provisórios até 02/10/2026, sujeitos a revisão. Os dados de 2021 sofreram alteração devido as correções no banco SINANNET.</t>
  </si>
  <si>
    <t xml:space="preserve">   2026**</t>
  </si>
  <si>
    <t xml:space="preserve">    2025**</t>
  </si>
  <si>
    <t>sintomas</t>
  </si>
  <si>
    <t xml:space="preserve">Ano de início de </t>
  </si>
  <si>
    <t xml:space="preserve">Série histórica de surtos de síndrome gripal * e número de casos envolvidos nos surtos, Município de São Paulo, 2007 a 2026**. </t>
  </si>
  <si>
    <t>Número
de casos</t>
  </si>
  <si>
    <t>Número
de surtos</t>
  </si>
  <si>
    <t>Ano Epid. Sintomas</t>
  </si>
  <si>
    <t xml:space="preserve">Série histórica de surtos de Varicela e número de casos envolvidos nos surtos, Município de São Paulo, 2007 a 2026*. </t>
  </si>
  <si>
    <t>** Ocorrência de Epidemia no MSP</t>
  </si>
  <si>
    <t>*Dados provisórios até 01/10/2026 sujeitos a revisão.</t>
  </si>
  <si>
    <t>2011**</t>
  </si>
  <si>
    <t>casos</t>
  </si>
  <si>
    <t>surtos</t>
  </si>
  <si>
    <t xml:space="preserve">Número de </t>
  </si>
  <si>
    <t xml:space="preserve">Ano de </t>
  </si>
  <si>
    <t xml:space="preserve">Série histórica de surtos de conjuntivites e número de casos envolvidos nos surtos, Município de São Paulo, 2007 a 2026*.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</si>
</sst>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indexed="10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rgb="FFFF000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sz val="11"/>
      <color indexed="1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sz val="10"/>
      <color indexed="25"/>
      <name val="Arial"/>
      <family val="2"/>
    </font>
    <font>
      <b/>
      <sz val="10"/>
      <color theme="0"/>
      <name val="Verdana"/>
      <family val="2"/>
    </font>
    <font>
      <b/>
      <sz val="16"/>
      <color theme="0"/>
      <name val="Calibri"/>
      <family val="2"/>
    </font>
    <font>
      <sz val="10"/>
      <color rgb="FF000000"/>
      <name val="Verdana"/>
      <family val="2"/>
    </font>
    <font>
      <sz val="11"/>
      <color indexed="18"/>
      <name val="Calibri"/>
      <family val="2"/>
    </font>
    <font>
      <sz val="10"/>
      <color indexed="18"/>
      <name val="Verdan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indexed="44"/>
        <bgColor indexed="31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31"/>
      </patternFill>
    </fill>
    <fill>
      <patternFill patternType="solid">
        <fgColor rgb="FFFFFF00"/>
        <bgColor indexed="34"/>
      </patternFill>
    </fill>
    <fill>
      <patternFill patternType="solid">
        <fgColor rgb="FFFFFF00"/>
        <bgColor indexed="31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1" fillId="0" borderId="0" xfId="1"/>
    <xf numFmtId="0" fontId="2" fillId="0" borderId="0" xfId="1" applyFont="1"/>
    <xf numFmtId="0" fontId="3" fillId="2" borderId="0" xfId="1" applyFont="1" applyFill="1"/>
    <xf numFmtId="0" fontId="4" fillId="2" borderId="0" xfId="1" applyFont="1" applyFill="1"/>
    <xf numFmtId="0" fontId="5" fillId="0" borderId="0" xfId="1" applyFont="1"/>
    <xf numFmtId="0" fontId="6" fillId="0" borderId="0" xfId="1" applyFont="1"/>
    <xf numFmtId="0" fontId="7" fillId="0" borderId="0" xfId="1" applyFont="1"/>
    <xf numFmtId="164" fontId="4" fillId="2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164" fontId="8" fillId="0" borderId="1" xfId="1" applyNumberFormat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2" fillId="3" borderId="0" xfId="1" applyFont="1" applyFill="1"/>
    <xf numFmtId="164" fontId="8" fillId="4" borderId="1" xfId="1" applyNumberFormat="1" applyFont="1" applyFill="1" applyBorder="1" applyAlignment="1">
      <alignment horizontal="center"/>
    </xf>
    <xf numFmtId="0" fontId="8" fillId="4" borderId="1" xfId="1" applyFont="1" applyFill="1" applyBorder="1" applyAlignment="1">
      <alignment horizontal="center"/>
    </xf>
    <xf numFmtId="0" fontId="9" fillId="4" borderId="1" xfId="1" applyFont="1" applyFill="1" applyBorder="1" applyAlignment="1">
      <alignment horizontal="center"/>
    </xf>
    <xf numFmtId="164" fontId="8" fillId="0" borderId="2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5" borderId="3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/>
    </xf>
    <xf numFmtId="0" fontId="9" fillId="5" borderId="5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/>
    </xf>
    <xf numFmtId="0" fontId="9" fillId="5" borderId="7" xfId="1" applyFont="1" applyFill="1" applyBorder="1" applyAlignment="1">
      <alignment horizontal="center" vertical="center"/>
    </xf>
    <xf numFmtId="0" fontId="9" fillId="5" borderId="8" xfId="1" applyFont="1" applyFill="1" applyBorder="1" applyAlignment="1">
      <alignment horizontal="center" vertical="center"/>
    </xf>
    <xf numFmtId="0" fontId="9" fillId="5" borderId="9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2" fillId="2" borderId="0" xfId="1" applyFont="1" applyFill="1"/>
    <xf numFmtId="0" fontId="11" fillId="2" borderId="0" xfId="1" applyFont="1" applyFill="1"/>
    <xf numFmtId="0" fontId="8" fillId="0" borderId="0" xfId="1" applyFont="1"/>
    <xf numFmtId="0" fontId="9" fillId="0" borderId="0" xfId="1" applyFont="1"/>
    <xf numFmtId="164" fontId="12" fillId="6" borderId="0" xfId="1" applyNumberFormat="1" applyFont="1" applyFill="1" applyAlignment="1">
      <alignment horizontal="center"/>
    </xf>
    <xf numFmtId="3" fontId="12" fillId="6" borderId="0" xfId="1" applyNumberFormat="1" applyFont="1" applyFill="1" applyAlignment="1">
      <alignment horizontal="center"/>
    </xf>
    <xf numFmtId="0" fontId="12" fillId="6" borderId="0" xfId="1" applyFont="1" applyFill="1" applyAlignment="1">
      <alignment horizontal="center"/>
    </xf>
    <xf numFmtId="164" fontId="13" fillId="7" borderId="0" xfId="1" applyNumberFormat="1" applyFont="1" applyFill="1" applyAlignment="1">
      <alignment horizontal="center"/>
    </xf>
    <xf numFmtId="3" fontId="13" fillId="7" borderId="0" xfId="1" applyNumberFormat="1" applyFont="1" applyFill="1" applyAlignment="1">
      <alignment horizontal="center"/>
    </xf>
    <xf numFmtId="0" fontId="4" fillId="7" borderId="0" xfId="1" applyFont="1" applyFill="1" applyAlignment="1">
      <alignment horizontal="center"/>
    </xf>
    <xf numFmtId="164" fontId="8" fillId="0" borderId="0" xfId="1" applyNumberFormat="1" applyFont="1" applyAlignment="1">
      <alignment horizontal="center"/>
    </xf>
    <xf numFmtId="3" fontId="8" fillId="0" borderId="0" xfId="1" applyNumberFormat="1" applyFont="1" applyAlignment="1">
      <alignment horizontal="center"/>
    </xf>
    <xf numFmtId="0" fontId="9" fillId="0" borderId="0" xfId="1" applyFont="1" applyAlignment="1">
      <alignment horizontal="center"/>
    </xf>
    <xf numFmtId="0" fontId="14" fillId="0" borderId="0" xfId="1" applyFont="1"/>
    <xf numFmtId="3" fontId="8" fillId="0" borderId="0" xfId="1" applyNumberFormat="1" applyFont="1" applyAlignment="1">
      <alignment horizontal="center" wrapText="1"/>
    </xf>
    <xf numFmtId="0" fontId="15" fillId="8" borderId="10" xfId="1" applyFont="1" applyFill="1" applyBorder="1" applyAlignment="1">
      <alignment horizontal="center" vertical="center"/>
    </xf>
    <xf numFmtId="0" fontId="15" fillId="8" borderId="10" xfId="1" applyFont="1" applyFill="1" applyBorder="1" applyAlignment="1">
      <alignment horizontal="center" vertical="center" wrapText="1"/>
    </xf>
    <xf numFmtId="0" fontId="15" fillId="8" borderId="11" xfId="1" applyFont="1" applyFill="1" applyBorder="1" applyAlignment="1">
      <alignment horizontal="center" vertical="center"/>
    </xf>
    <xf numFmtId="0" fontId="15" fillId="8" borderId="11" xfId="1" applyFont="1" applyFill="1" applyBorder="1" applyAlignment="1">
      <alignment horizontal="center" vertical="center" wrapText="1"/>
    </xf>
    <xf numFmtId="0" fontId="16" fillId="8" borderId="10" xfId="1" applyFont="1" applyFill="1" applyBorder="1" applyAlignment="1">
      <alignment horizontal="center" vertical="center" wrapText="1"/>
    </xf>
    <xf numFmtId="1" fontId="1" fillId="0" borderId="0" xfId="1" applyNumberFormat="1"/>
    <xf numFmtId="0" fontId="8" fillId="7" borderId="0" xfId="1" applyFont="1" applyFill="1"/>
    <xf numFmtId="0" fontId="13" fillId="7" borderId="0" xfId="1" applyFont="1" applyFill="1"/>
    <xf numFmtId="0" fontId="4" fillId="7" borderId="0" xfId="1" applyFont="1" applyFill="1"/>
    <xf numFmtId="0" fontId="3" fillId="0" borderId="0" xfId="1" applyFont="1"/>
    <xf numFmtId="0" fontId="4" fillId="2" borderId="2" xfId="1" applyFont="1" applyFill="1" applyBorder="1" applyAlignment="1">
      <alignment horizontal="center"/>
    </xf>
    <xf numFmtId="164" fontId="8" fillId="9" borderId="1" xfId="1" applyNumberFormat="1" applyFont="1" applyFill="1" applyBorder="1" applyAlignment="1">
      <alignment horizontal="center"/>
    </xf>
    <xf numFmtId="0" fontId="8" fillId="9" borderId="1" xfId="1" applyFont="1" applyFill="1" applyBorder="1" applyAlignment="1">
      <alignment horizontal="center"/>
    </xf>
    <xf numFmtId="164" fontId="8" fillId="7" borderId="12" xfId="1" applyNumberFormat="1" applyFont="1" applyFill="1" applyBorder="1" applyAlignment="1">
      <alignment horizontal="center"/>
    </xf>
    <xf numFmtId="0" fontId="17" fillId="7" borderId="13" xfId="1" applyFont="1" applyFill="1" applyBorder="1" applyAlignment="1">
      <alignment horizontal="center" vertical="center" wrapText="1"/>
    </xf>
    <xf numFmtId="0" fontId="9" fillId="9" borderId="13" xfId="1" applyFont="1" applyFill="1" applyBorder="1" applyAlignment="1">
      <alignment horizontal="center"/>
    </xf>
    <xf numFmtId="164" fontId="8" fillId="3" borderId="12" xfId="1" applyNumberFormat="1" applyFont="1" applyFill="1" applyBorder="1" applyAlignment="1">
      <alignment horizontal="center"/>
    </xf>
    <xf numFmtId="0" fontId="17" fillId="3" borderId="13" xfId="1" applyFont="1" applyFill="1" applyBorder="1" applyAlignment="1">
      <alignment horizontal="center" vertical="center" wrapText="1"/>
    </xf>
    <xf numFmtId="0" fontId="9" fillId="4" borderId="9" xfId="1" applyFont="1" applyFill="1" applyBorder="1" applyAlignment="1">
      <alignment horizontal="center"/>
    </xf>
    <xf numFmtId="164" fontId="8" fillId="3" borderId="1" xfId="1" applyNumberFormat="1" applyFont="1" applyFill="1" applyBorder="1" applyAlignment="1">
      <alignment horizontal="center"/>
    </xf>
    <xf numFmtId="0" fontId="8" fillId="4" borderId="7" xfId="1" applyFont="1" applyFill="1" applyBorder="1" applyAlignment="1">
      <alignment horizontal="center"/>
    </xf>
    <xf numFmtId="0" fontId="9" fillId="5" borderId="7" xfId="1" applyFont="1" applyFill="1" applyBorder="1" applyAlignment="1">
      <alignment horizontal="center" vertical="center" wrapText="1"/>
    </xf>
    <xf numFmtId="0" fontId="18" fillId="0" borderId="0" xfId="1" applyFont="1" applyAlignment="1">
      <alignment horizontal="left"/>
    </xf>
    <xf numFmtId="0" fontId="19" fillId="0" borderId="0" xfId="1" applyFont="1"/>
    <xf numFmtId="0" fontId="18" fillId="0" borderId="0" xfId="1" applyFont="1"/>
    <xf numFmtId="0" fontId="18" fillId="7" borderId="0" xfId="1" applyFont="1" applyFill="1" applyAlignment="1">
      <alignment horizontal="left"/>
    </xf>
    <xf numFmtId="0" fontId="8" fillId="9" borderId="0" xfId="1" applyFont="1" applyFill="1"/>
    <xf numFmtId="0" fontId="8" fillId="2" borderId="0" xfId="1" applyFont="1" applyFill="1"/>
    <xf numFmtId="0" fontId="9" fillId="2" borderId="0" xfId="1" applyFont="1" applyFill="1"/>
    <xf numFmtId="0" fontId="13" fillId="0" borderId="0" xfId="1" applyFont="1"/>
    <xf numFmtId="164" fontId="13" fillId="2" borderId="1" xfId="1" applyNumberFormat="1" applyFont="1" applyFill="1" applyBorder="1" applyAlignment="1">
      <alignment horizontal="center"/>
    </xf>
    <xf numFmtId="3" fontId="4" fillId="2" borderId="1" xfId="1" applyNumberFormat="1" applyFont="1" applyFill="1" applyBorder="1" applyAlignment="1">
      <alignment horizontal="center"/>
    </xf>
    <xf numFmtId="164" fontId="8" fillId="7" borderId="1" xfId="1" applyNumberFormat="1" applyFont="1" applyFill="1" applyBorder="1" applyAlignment="1">
      <alignment horizontal="center"/>
    </xf>
    <xf numFmtId="3" fontId="8" fillId="9" borderId="1" xfId="1" applyNumberFormat="1" applyFont="1" applyFill="1" applyBorder="1" applyAlignment="1">
      <alignment horizontal="center"/>
    </xf>
    <xf numFmtId="3" fontId="8" fillId="2" borderId="1" xfId="1" applyNumberFormat="1" applyFont="1" applyFill="1" applyBorder="1" applyAlignment="1">
      <alignment horizontal="center"/>
    </xf>
    <xf numFmtId="3" fontId="8" fillId="0" borderId="1" xfId="1" applyNumberFormat="1" applyFont="1" applyBorder="1" applyAlignment="1">
      <alignment horizontal="center"/>
    </xf>
    <xf numFmtId="0" fontId="11" fillId="0" borderId="0" xfId="1" applyFont="1"/>
    <xf numFmtId="0" fontId="9" fillId="10" borderId="5" xfId="1" applyFont="1" applyFill="1" applyBorder="1" applyAlignment="1">
      <alignment horizontal="center" vertical="center" wrapText="1"/>
    </xf>
    <xf numFmtId="0" fontId="9" fillId="10" borderId="9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left"/>
    </xf>
    <xf numFmtId="164" fontId="9" fillId="2" borderId="1" xfId="1" applyNumberFormat="1" applyFont="1" applyFill="1" applyBorder="1" applyAlignment="1">
      <alignment horizontal="center"/>
    </xf>
    <xf numFmtId="3" fontId="9" fillId="2" borderId="1" xfId="1" applyNumberFormat="1" applyFont="1" applyFill="1" applyBorder="1" applyAlignment="1">
      <alignment horizontal="center"/>
    </xf>
    <xf numFmtId="3" fontId="20" fillId="2" borderId="1" xfId="1" applyNumberFormat="1" applyFont="1" applyFill="1" applyBorder="1" applyAlignment="1">
      <alignment horizontal="center"/>
    </xf>
    <xf numFmtId="0" fontId="21" fillId="2" borderId="1" xfId="1" applyFont="1" applyFill="1" applyBorder="1" applyAlignment="1">
      <alignment horizontal="center"/>
    </xf>
    <xf numFmtId="3" fontId="20" fillId="0" borderId="1" xfId="1" applyNumberFormat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165" fontId="8" fillId="2" borderId="1" xfId="1" applyNumberFormat="1" applyFont="1" applyFill="1" applyBorder="1" applyAlignment="1">
      <alignment horizontal="center"/>
    </xf>
    <xf numFmtId="165" fontId="8" fillId="0" borderId="1" xfId="1" applyNumberFormat="1" applyFont="1" applyBorder="1" applyAlignment="1">
      <alignment horizontal="center"/>
    </xf>
    <xf numFmtId="0" fontId="1" fillId="3" borderId="0" xfId="1" applyFill="1"/>
    <xf numFmtId="0" fontId="8" fillId="3" borderId="0" xfId="1" applyFont="1" applyFill="1"/>
    <xf numFmtId="0" fontId="11" fillId="3" borderId="0" xfId="1" applyFont="1" applyFill="1"/>
    <xf numFmtId="3" fontId="8" fillId="4" borderId="1" xfId="1" applyNumberFormat="1" applyFont="1" applyFill="1" applyBorder="1" applyAlignment="1">
      <alignment horizontal="center"/>
    </xf>
    <xf numFmtId="165" fontId="8" fillId="4" borderId="1" xfId="1" applyNumberFormat="1" applyFont="1" applyFill="1" applyBorder="1" applyAlignment="1">
      <alignment horizontal="center"/>
    </xf>
    <xf numFmtId="3" fontId="8" fillId="0" borderId="1" xfId="1" applyNumberFormat="1" applyFont="1" applyBorder="1" applyAlignment="1">
      <alignment horizontal="center" wrapText="1"/>
    </xf>
    <xf numFmtId="3" fontId="8" fillId="0" borderId="2" xfId="1" applyNumberFormat="1" applyFont="1" applyBorder="1" applyAlignment="1">
      <alignment horizontal="center" wrapText="1"/>
    </xf>
    <xf numFmtId="165" fontId="8" fillId="0" borderId="2" xfId="1" applyNumberFormat="1" applyFont="1" applyBorder="1" applyAlignment="1">
      <alignment horizontal="center"/>
    </xf>
    <xf numFmtId="0" fontId="9" fillId="5" borderId="3" xfId="1" applyFont="1" applyFill="1" applyBorder="1" applyAlignment="1">
      <alignment horizontal="center" wrapText="1"/>
    </xf>
    <xf numFmtId="0" fontId="9" fillId="5" borderId="2" xfId="1" applyFont="1" applyFill="1" applyBorder="1" applyAlignment="1">
      <alignment horizontal="center" wrapText="1"/>
    </xf>
    <xf numFmtId="0" fontId="9" fillId="5" borderId="4" xfId="1" applyFont="1" applyFill="1" applyBorder="1" applyAlignment="1">
      <alignment horizontal="center" wrapText="1"/>
    </xf>
    <xf numFmtId="0" fontId="9" fillId="5" borderId="5" xfId="1" applyFont="1" applyFill="1" applyBorder="1" applyAlignment="1">
      <alignment horizontal="center" wrapText="1"/>
    </xf>
    <xf numFmtId="0" fontId="9" fillId="5" borderId="6" xfId="1" applyFont="1" applyFill="1" applyBorder="1" applyAlignment="1">
      <alignment horizontal="center" wrapText="1"/>
    </xf>
    <xf numFmtId="0" fontId="9" fillId="5" borderId="7" xfId="1" applyFont="1" applyFill="1" applyBorder="1" applyAlignment="1">
      <alignment horizontal="center" wrapText="1"/>
    </xf>
    <xf numFmtId="0" fontId="9" fillId="5" borderId="8" xfId="1" applyFont="1" applyFill="1" applyBorder="1" applyAlignment="1">
      <alignment horizontal="center" wrapText="1"/>
    </xf>
    <xf numFmtId="0" fontId="9" fillId="5" borderId="9" xfId="1" applyFont="1" applyFill="1" applyBorder="1" applyAlignment="1">
      <alignment horizontal="center" wrapText="1"/>
    </xf>
    <xf numFmtId="0" fontId="10" fillId="5" borderId="7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8A7AAB34-CBE7-46B7-A01C-B5904F54C0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ED7D31"/>
            </a:solidFill>
            <a:ln w="25400">
              <a:noFill/>
            </a:ln>
          </c:spPr>
          <c:invertIfNegative val="0"/>
          <c:dLbls>
            <c:dLbl>
              <c:idx val="13"/>
              <c:layout>
                <c:manualLayout>
                  <c:x val="0"/>
                  <c:y val="4.394820647419062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36B-4A5C-91C2-EA40FFFCB305}"/>
                </c:ext>
              </c:extLst>
            </c:dLbl>
            <c:dLbl>
              <c:idx val="16"/>
              <c:layout>
                <c:manualLayout>
                  <c:x val="0"/>
                  <c:y val="8.402682997958588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6B-4A5C-91C2-EA40FFFCB30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'Surtos de DTA'!$B$5:$B$24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2025*</c:v>
                </c:pt>
                <c:pt idx="19">
                  <c:v>2026*</c:v>
                </c:pt>
              </c:strCache>
            </c:strRef>
          </c:cat>
          <c:val>
            <c:numRef>
              <c:f>'Surtos de DTA'!$C$5:$C$24</c:f>
              <c:numCache>
                <c:formatCode>#,##0</c:formatCode>
                <c:ptCount val="20"/>
                <c:pt idx="0">
                  <c:v>158</c:v>
                </c:pt>
                <c:pt idx="1">
                  <c:v>189</c:v>
                </c:pt>
                <c:pt idx="2">
                  <c:v>306</c:v>
                </c:pt>
                <c:pt idx="3">
                  <c:v>373</c:v>
                </c:pt>
                <c:pt idx="4">
                  <c:v>312</c:v>
                </c:pt>
                <c:pt idx="5">
                  <c:v>408</c:v>
                </c:pt>
                <c:pt idx="6">
                  <c:v>268</c:v>
                </c:pt>
                <c:pt idx="7">
                  <c:v>155</c:v>
                </c:pt>
                <c:pt idx="8">
                  <c:v>124</c:v>
                </c:pt>
                <c:pt idx="9">
                  <c:v>86</c:v>
                </c:pt>
                <c:pt idx="10">
                  <c:v>77</c:v>
                </c:pt>
                <c:pt idx="11">
                  <c:v>55</c:v>
                </c:pt>
                <c:pt idx="12">
                  <c:v>64</c:v>
                </c:pt>
                <c:pt idx="13">
                  <c:v>19</c:v>
                </c:pt>
                <c:pt idx="14">
                  <c:v>48</c:v>
                </c:pt>
                <c:pt idx="15">
                  <c:v>116</c:v>
                </c:pt>
                <c:pt idx="16">
                  <c:v>98</c:v>
                </c:pt>
                <c:pt idx="17">
                  <c:v>101</c:v>
                </c:pt>
                <c:pt idx="18">
                  <c:v>149</c:v>
                </c:pt>
                <c:pt idx="19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6B-4A5C-91C2-EA40FFFCB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125940863"/>
        <c:axId val="1"/>
      </c:barChart>
      <c:lineChart>
        <c:grouping val="standard"/>
        <c:varyColors val="0"/>
        <c:ser>
          <c:idx val="0"/>
          <c:order val="1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3"/>
              <c:layout>
                <c:manualLayout>
                  <c:x val="-1.8659881255301103E-2"/>
                  <c:y val="-7.7037037037037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6B-4A5C-91C2-EA40FFFCB305}"/>
                </c:ext>
              </c:extLst>
            </c:dLbl>
            <c:dLbl>
              <c:idx val="14"/>
              <c:layout>
                <c:manualLayout>
                  <c:x val="-4.9194232400339273E-2"/>
                  <c:y val="-4.44444444444444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6B-4A5C-91C2-EA40FFFCB305}"/>
                </c:ext>
              </c:extLst>
            </c:dLbl>
            <c:dLbl>
              <c:idx val="17"/>
              <c:layout>
                <c:manualLayout>
                  <c:x val="-6.4461407972858348E-2"/>
                  <c:y val="-1.7777777777777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36B-4A5C-91C2-EA40FFFCB305}"/>
                </c:ext>
              </c:extLst>
            </c:dLbl>
            <c:dLbl>
              <c:idx val="19"/>
              <c:layout>
                <c:manualLayout>
                  <c:x val="-2.5445292620865017E-2"/>
                  <c:y val="2.3703703703703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36B-4A5C-91C2-EA40FFFCB30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'Surtos de DTA'!$E$5:$E$24</c:f>
              <c:numCache>
                <c:formatCode>#,##0</c:formatCode>
                <c:ptCount val="20"/>
                <c:pt idx="0">
                  <c:v>1597</c:v>
                </c:pt>
                <c:pt idx="1">
                  <c:v>1432</c:v>
                </c:pt>
                <c:pt idx="2">
                  <c:v>2265</c:v>
                </c:pt>
                <c:pt idx="3">
                  <c:v>1953</c:v>
                </c:pt>
                <c:pt idx="4">
                  <c:v>2710</c:v>
                </c:pt>
                <c:pt idx="5">
                  <c:v>2627</c:v>
                </c:pt>
                <c:pt idx="6">
                  <c:v>2651</c:v>
                </c:pt>
                <c:pt idx="7">
                  <c:v>2042</c:v>
                </c:pt>
                <c:pt idx="8">
                  <c:v>1627</c:v>
                </c:pt>
                <c:pt idx="9">
                  <c:v>1529</c:v>
                </c:pt>
                <c:pt idx="10">
                  <c:v>1677</c:v>
                </c:pt>
                <c:pt idx="11">
                  <c:v>996</c:v>
                </c:pt>
                <c:pt idx="12">
                  <c:v>1047</c:v>
                </c:pt>
                <c:pt idx="13">
                  <c:v>175</c:v>
                </c:pt>
                <c:pt idx="14">
                  <c:v>517</c:v>
                </c:pt>
                <c:pt idx="15">
                  <c:v>1936</c:v>
                </c:pt>
                <c:pt idx="16">
                  <c:v>1604</c:v>
                </c:pt>
                <c:pt idx="17">
                  <c:v>838</c:v>
                </c:pt>
                <c:pt idx="18">
                  <c:v>1597</c:v>
                </c:pt>
                <c:pt idx="19">
                  <c:v>1477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6B-4A5C-91C2-EA40FFFCB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12594086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Ano de notificação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Número</a:t>
                </a:r>
                <a:r>
                  <a:rPr lang="pt-BR" baseline="0"/>
                  <a:t> de</a:t>
                </a:r>
                <a:r>
                  <a:rPr lang="pt-BR"/>
                  <a:t> surtos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solidFill>
            <a:schemeClr val="bg1"/>
          </a:solidFill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125940863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pt-BR"/>
                  <a:t>Número de Casos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3"/>
        <c:crosses val="max"/>
        <c:crossBetween val="between"/>
      </c:valAx>
      <c:spPr>
        <a:solidFill>
          <a:schemeClr val="bg1"/>
        </a:solidFill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576262</xdr:colOff>
      <xdr:row>1</xdr:row>
      <xdr:rowOff>519112</xdr:rowOff>
    </xdr:from>
    <xdr:to>
      <xdr:col>24</xdr:col>
      <xdr:colOff>261937</xdr:colOff>
      <xdr:row>18</xdr:row>
      <xdr:rowOff>42862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D6C72B2-D6BA-416D-8C0C-32E9BFBDC8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85F5-3A82-4033-B0FF-92C177855344}">
  <sheetPr>
    <pageSetUpPr fitToPage="1"/>
  </sheetPr>
  <dimension ref="B2:F42"/>
  <sheetViews>
    <sheetView workbookViewId="0">
      <selection activeCell="H17" sqref="H17"/>
    </sheetView>
  </sheetViews>
  <sheetFormatPr defaultColWidth="9" defaultRowHeight="12.75" x14ac:dyDescent="0.2"/>
  <cols>
    <col min="1" max="1" width="9" style="1" customWidth="1"/>
    <col min="2" max="2" width="21.85546875" style="1" customWidth="1"/>
    <col min="3" max="3" width="17.85546875" style="1" customWidth="1"/>
    <col min="4" max="4" width="18.28515625" style="1" customWidth="1"/>
    <col min="5" max="5" width="19" style="1" customWidth="1"/>
    <col min="6" max="6" width="15.7109375" style="1" customWidth="1"/>
    <col min="7" max="7" width="9.85546875" style="1" customWidth="1"/>
    <col min="8" max="8" width="11" style="1" customWidth="1"/>
    <col min="9" max="16384" width="9" style="1"/>
  </cols>
  <sheetData>
    <row r="2" spans="2:6" s="5" customFormat="1" ht="62.25" customHeight="1" x14ac:dyDescent="0.2">
      <c r="B2" s="31" t="s">
        <v>10</v>
      </c>
      <c r="C2" s="31"/>
      <c r="D2" s="31"/>
      <c r="E2" s="31"/>
      <c r="F2" s="31"/>
    </row>
    <row r="3" spans="2:6" ht="15" customHeight="1" x14ac:dyDescent="0.2">
      <c r="B3" s="30" t="s">
        <v>9</v>
      </c>
      <c r="C3" s="28" t="s">
        <v>8</v>
      </c>
      <c r="D3" s="29"/>
      <c r="E3" s="28" t="s">
        <v>8</v>
      </c>
      <c r="F3" s="27"/>
    </row>
    <row r="4" spans="2:6" ht="15" customHeight="1" x14ac:dyDescent="0.2">
      <c r="B4" s="26" t="s">
        <v>7</v>
      </c>
      <c r="C4" s="24" t="s">
        <v>6</v>
      </c>
      <c r="D4" s="25" t="s">
        <v>4</v>
      </c>
      <c r="E4" s="24" t="s">
        <v>5</v>
      </c>
      <c r="F4" s="23" t="s">
        <v>4</v>
      </c>
    </row>
    <row r="5" spans="2:6" ht="20.100000000000001" customHeight="1" x14ac:dyDescent="0.25">
      <c r="B5" s="22">
        <v>2007</v>
      </c>
      <c r="C5" s="21">
        <v>132</v>
      </c>
      <c r="D5" s="20">
        <f>(C5/$C$25)*100</f>
        <v>13.510747185261001</v>
      </c>
      <c r="E5" s="21">
        <v>1107</v>
      </c>
      <c r="F5" s="20">
        <f>(E5/$E$25)*100</f>
        <v>15.077635521656225</v>
      </c>
    </row>
    <row r="6" spans="2:6" ht="20.100000000000001" customHeight="1" x14ac:dyDescent="0.25">
      <c r="B6" s="15">
        <v>2008</v>
      </c>
      <c r="C6" s="14">
        <v>89</v>
      </c>
      <c r="D6" s="13">
        <f>(C6/$C$25)*100</f>
        <v>9.1095189355168884</v>
      </c>
      <c r="E6" s="14">
        <v>490</v>
      </c>
      <c r="F6" s="13">
        <f>(E6/$E$25)*100</f>
        <v>6.6739308090438572</v>
      </c>
    </row>
    <row r="7" spans="2:6" ht="20.100000000000001" customHeight="1" x14ac:dyDescent="0.25">
      <c r="B7" s="15">
        <v>2009</v>
      </c>
      <c r="C7" s="14">
        <v>39</v>
      </c>
      <c r="D7" s="13">
        <f>(C7/$C$25)*100</f>
        <v>3.9918116683725691</v>
      </c>
      <c r="E7" s="14">
        <v>1363</v>
      </c>
      <c r="F7" s="13">
        <f>(E7/$E$25)*100</f>
        <v>18.564423862707709</v>
      </c>
    </row>
    <row r="8" spans="2:6" ht="20.100000000000001" customHeight="1" x14ac:dyDescent="0.25">
      <c r="B8" s="15">
        <v>2010</v>
      </c>
      <c r="C8" s="14">
        <v>31</v>
      </c>
      <c r="D8" s="13">
        <f>(C8/$C$25)*100</f>
        <v>3.1729785056294779</v>
      </c>
      <c r="E8" s="14">
        <v>123</v>
      </c>
      <c r="F8" s="13">
        <f>(E8/$E$25)*100</f>
        <v>1.6752928357395804</v>
      </c>
    </row>
    <row r="9" spans="2:6" ht="20.100000000000001" customHeight="1" x14ac:dyDescent="0.25">
      <c r="B9" s="15">
        <v>2011</v>
      </c>
      <c r="C9" s="14">
        <v>4</v>
      </c>
      <c r="D9" s="13">
        <f>(C9/$C$25)*100</f>
        <v>0.40941658137154557</v>
      </c>
      <c r="E9" s="14">
        <v>8</v>
      </c>
      <c r="F9" s="13">
        <f>(E9/$E$25)*100</f>
        <v>0.10896213565785889</v>
      </c>
    </row>
    <row r="10" spans="2:6" ht="20.100000000000001" customHeight="1" x14ac:dyDescent="0.25">
      <c r="B10" s="15">
        <v>2012</v>
      </c>
      <c r="C10" s="14">
        <v>8</v>
      </c>
      <c r="D10" s="13">
        <f>(C10/$C$25)*100</f>
        <v>0.81883316274309115</v>
      </c>
      <c r="E10" s="14">
        <v>30</v>
      </c>
      <c r="F10" s="13">
        <f>(E10/$E$25)*100</f>
        <v>0.40860800871697089</v>
      </c>
    </row>
    <row r="11" spans="2:6" ht="20.100000000000001" customHeight="1" x14ac:dyDescent="0.25">
      <c r="B11" s="15">
        <v>2013</v>
      </c>
      <c r="C11" s="14">
        <v>2</v>
      </c>
      <c r="D11" s="13">
        <f>(C11/$C$25)*100</f>
        <v>0.20470829068577279</v>
      </c>
      <c r="E11" s="14">
        <v>19</v>
      </c>
      <c r="F11" s="13">
        <f>(E11/$E$25)*100</f>
        <v>0.25878507218741487</v>
      </c>
    </row>
    <row r="12" spans="2:6" ht="20.100000000000001" customHeight="1" x14ac:dyDescent="0.25">
      <c r="B12" s="15">
        <v>2014</v>
      </c>
      <c r="C12" s="14">
        <v>14</v>
      </c>
      <c r="D12" s="13">
        <f>(C12/$C$25)*100</f>
        <v>1.4329580348004094</v>
      </c>
      <c r="E12" s="14">
        <v>44</v>
      </c>
      <c r="F12" s="13">
        <f>(E12/$E$25)*100</f>
        <v>0.599291746118224</v>
      </c>
    </row>
    <row r="13" spans="2:6" ht="20.100000000000001" customHeight="1" x14ac:dyDescent="0.25">
      <c r="B13" s="15">
        <v>2015</v>
      </c>
      <c r="C13" s="14">
        <v>32</v>
      </c>
      <c r="D13" s="13">
        <f>(C13/$C$25)*100</f>
        <v>3.2753326509723646</v>
      </c>
      <c r="E13" s="14">
        <v>283</v>
      </c>
      <c r="F13" s="13">
        <f>(E13/$E$25)*100</f>
        <v>3.8545355488967585</v>
      </c>
    </row>
    <row r="14" spans="2:6" ht="20.100000000000001" customHeight="1" x14ac:dyDescent="0.25">
      <c r="B14" s="15">
        <v>2016</v>
      </c>
      <c r="C14" s="14">
        <v>410</v>
      </c>
      <c r="D14" s="13">
        <f>(C14/$C$25)*100</f>
        <v>41.965199590583417</v>
      </c>
      <c r="E14" s="14">
        <v>2863</v>
      </c>
      <c r="F14" s="13">
        <f>(E14/$E$25)*100</f>
        <v>38.994824298556253</v>
      </c>
    </row>
    <row r="15" spans="2:6" ht="20.100000000000001" customHeight="1" x14ac:dyDescent="0.25">
      <c r="B15" s="15">
        <v>2017</v>
      </c>
      <c r="C15" s="14">
        <v>141</v>
      </c>
      <c r="D15" s="13">
        <f>(C15/$C$25)*100</f>
        <v>14.431934493346981</v>
      </c>
      <c r="E15" s="14">
        <v>739</v>
      </c>
      <c r="F15" s="13">
        <f>(E15/$E$25)*100</f>
        <v>10.065377281394715</v>
      </c>
    </row>
    <row r="16" spans="2:6" ht="20.100000000000001" customHeight="1" x14ac:dyDescent="0.25">
      <c r="B16" s="15">
        <v>2018</v>
      </c>
      <c r="C16" s="14">
        <v>23</v>
      </c>
      <c r="D16" s="13">
        <f>(C16/$C$25)*100</f>
        <v>2.3541453428863868</v>
      </c>
      <c r="E16" s="14">
        <v>120</v>
      </c>
      <c r="F16" s="13">
        <f>(E16/$E$25)*100</f>
        <v>1.6344320348678836</v>
      </c>
    </row>
    <row r="17" spans="2:6" s="2" customFormat="1" ht="20.100000000000001" customHeight="1" x14ac:dyDescent="0.25">
      <c r="B17" s="15">
        <v>2019</v>
      </c>
      <c r="C17" s="14">
        <v>17</v>
      </c>
      <c r="D17" s="13">
        <f>(C17/$C$25)*100</f>
        <v>1.7400204708290685</v>
      </c>
      <c r="E17" s="14">
        <v>73</v>
      </c>
      <c r="F17" s="13">
        <f>(E17/$E$25)*100</f>
        <v>0.99427948787796239</v>
      </c>
    </row>
    <row r="18" spans="2:6" s="16" customFormat="1" ht="20.100000000000001" customHeight="1" x14ac:dyDescent="0.25">
      <c r="B18" s="19">
        <v>2020</v>
      </c>
      <c r="C18" s="18">
        <v>5</v>
      </c>
      <c r="D18" s="17">
        <f>(C18/$C$25)*100</f>
        <v>0.51177072671443202</v>
      </c>
      <c r="E18" s="18">
        <v>12</v>
      </c>
      <c r="F18" s="17">
        <f>(E18/$E$25)*100</f>
        <v>0.16344320348678834</v>
      </c>
    </row>
    <row r="19" spans="2:6" s="16" customFormat="1" ht="20.100000000000001" customHeight="1" x14ac:dyDescent="0.25">
      <c r="B19" s="15">
        <v>2021</v>
      </c>
      <c r="C19" s="14">
        <v>1</v>
      </c>
      <c r="D19" s="13">
        <f>(C19/$C$25)*100</f>
        <v>0.10235414534288639</v>
      </c>
      <c r="E19" s="14">
        <v>3</v>
      </c>
      <c r="F19" s="13">
        <f>(E19/$E$25)*100</f>
        <v>4.0860800871697085E-2</v>
      </c>
    </row>
    <row r="20" spans="2:6" ht="20.100000000000001" customHeight="1" x14ac:dyDescent="0.25">
      <c r="B20" s="15">
        <v>2022</v>
      </c>
      <c r="C20" s="14">
        <v>6</v>
      </c>
      <c r="D20" s="13">
        <f>(C20/$C$25)*100</f>
        <v>0.61412487205731825</v>
      </c>
      <c r="E20" s="14">
        <v>13</v>
      </c>
      <c r="F20" s="13">
        <f>(E20/$E$25)*100</f>
        <v>0.17706347044402071</v>
      </c>
    </row>
    <row r="21" spans="2:6" ht="20.100000000000001" customHeight="1" x14ac:dyDescent="0.25">
      <c r="B21" s="15">
        <v>2023</v>
      </c>
      <c r="C21" s="14">
        <v>4</v>
      </c>
      <c r="D21" s="13">
        <f>(C21/$C$25)*100</f>
        <v>0.40941658137154557</v>
      </c>
      <c r="E21" s="14">
        <v>8</v>
      </c>
      <c r="F21" s="13">
        <f>(E21/$E$25)*100</f>
        <v>0.10896213565785889</v>
      </c>
    </row>
    <row r="22" spans="2:6" ht="20.100000000000001" customHeight="1" x14ac:dyDescent="0.25">
      <c r="B22" s="15">
        <v>2024</v>
      </c>
      <c r="C22" s="14">
        <v>5</v>
      </c>
      <c r="D22" s="13">
        <f>(C22/$C$25)*100</f>
        <v>0.51177072671443202</v>
      </c>
      <c r="E22" s="14">
        <v>10</v>
      </c>
      <c r="F22" s="13">
        <f>(E22/$E$25)*100</f>
        <v>0.1362026695723236</v>
      </c>
    </row>
    <row r="23" spans="2:6" ht="20.100000000000001" customHeight="1" x14ac:dyDescent="0.25">
      <c r="B23" s="12">
        <v>2025</v>
      </c>
      <c r="C23" s="11">
        <v>7</v>
      </c>
      <c r="D23" s="10">
        <f>(C23/$C$25)*100</f>
        <v>0.7164790174002047</v>
      </c>
      <c r="E23" s="11">
        <v>21</v>
      </c>
      <c r="F23" s="10">
        <f>(E23/$E$25)*100</f>
        <v>0.2860256061018796</v>
      </c>
    </row>
    <row r="24" spans="2:6" ht="20.100000000000001" customHeight="1" x14ac:dyDescent="0.25">
      <c r="B24" s="12" t="s">
        <v>3</v>
      </c>
      <c r="C24" s="11">
        <v>7</v>
      </c>
      <c r="D24" s="10">
        <f>(C24/$C$25)*100</f>
        <v>0.7164790174002047</v>
      </c>
      <c r="E24" s="11">
        <v>13</v>
      </c>
      <c r="F24" s="10">
        <f>(E24/$E$25)*100</f>
        <v>0.17706347044402071</v>
      </c>
    </row>
    <row r="25" spans="2:6" ht="20.100000000000001" customHeight="1" x14ac:dyDescent="0.25">
      <c r="B25" s="9" t="s">
        <v>2</v>
      </c>
      <c r="C25" s="9">
        <f>SUM(C5:C24)</f>
        <v>977</v>
      </c>
      <c r="D25" s="8">
        <f>SUM(D5:D24)</f>
        <v>100</v>
      </c>
      <c r="E25" s="9">
        <f>SUM(E5:E24)</f>
        <v>7342</v>
      </c>
      <c r="F25" s="8">
        <f>SUM(F5:F24)</f>
        <v>100.00000000000001</v>
      </c>
    </row>
    <row r="26" spans="2:6" ht="20.100000000000001" customHeight="1" x14ac:dyDescent="0.2">
      <c r="B26" s="7"/>
      <c r="C26" s="7"/>
      <c r="D26" s="7"/>
      <c r="E26" s="7"/>
      <c r="F26" s="7"/>
    </row>
    <row r="27" spans="2:6" s="2" customFormat="1" ht="20.100000000000001" customHeight="1" x14ac:dyDescent="0.2">
      <c r="B27" s="6" t="s">
        <v>1</v>
      </c>
      <c r="C27" s="5"/>
      <c r="D27" s="5"/>
      <c r="E27" s="5"/>
      <c r="F27" s="1"/>
    </row>
    <row r="28" spans="2:6" ht="20.100000000000001" customHeight="1" x14ac:dyDescent="0.25">
      <c r="B28" s="4" t="s">
        <v>0</v>
      </c>
      <c r="C28" s="3"/>
      <c r="D28" s="3"/>
      <c r="E28" s="3"/>
      <c r="F28" s="2"/>
    </row>
    <row r="29" spans="2:6" ht="20.100000000000001" customHeight="1" x14ac:dyDescent="0.2"/>
    <row r="30" spans="2:6" ht="20.100000000000001" customHeight="1" x14ac:dyDescent="0.2"/>
    <row r="31" spans="2:6" ht="20.100000000000001" customHeight="1" x14ac:dyDescent="0.2"/>
    <row r="32" spans="2:6" ht="20.100000000000001" customHeight="1" x14ac:dyDescent="0.2"/>
    <row r="33" s="1" customFormat="1" ht="20.100000000000001" customHeight="1" x14ac:dyDescent="0.2"/>
    <row r="34" s="1" customFormat="1" ht="20.100000000000001" customHeight="1" x14ac:dyDescent="0.2"/>
    <row r="35" s="1" customFormat="1" ht="20.100000000000001" customHeight="1" x14ac:dyDescent="0.2"/>
    <row r="36" s="1" customFormat="1" ht="20.100000000000001" customHeight="1" x14ac:dyDescent="0.2"/>
    <row r="37" s="1" customFormat="1" ht="20.100000000000001" customHeight="1" x14ac:dyDescent="0.2"/>
    <row r="38" s="1" customFormat="1" ht="20.100000000000001" customHeight="1" x14ac:dyDescent="0.2"/>
    <row r="39" s="1" customFormat="1" ht="20.100000000000001" customHeight="1" x14ac:dyDescent="0.2"/>
    <row r="40" s="1" customFormat="1" ht="20.100000000000001" customHeight="1" x14ac:dyDescent="0.2"/>
    <row r="41" s="1" customFormat="1" ht="20.100000000000001" customHeight="1" x14ac:dyDescent="0.2"/>
    <row r="42" s="1" customFormat="1" ht="20.100000000000001" customHeight="1" x14ac:dyDescent="0.2"/>
  </sheetData>
  <sheetProtection selectLockedCells="1" selectUnlockedCells="1"/>
  <mergeCells count="1">
    <mergeCell ref="B2:F2"/>
  </mergeCells>
  <pageMargins left="0.74803149606299213" right="0.74803149606299213" top="0.98425196850393704" bottom="0.98425196850393704" header="0.51181102362204722" footer="0.51181102362204722"/>
  <pageSetup paperSize="9" scale="86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54D44-53D4-4721-8335-AAB585E8FA2C}">
  <dimension ref="B2:F39"/>
  <sheetViews>
    <sheetView topLeftCell="B1" zoomScaleNormal="100" workbookViewId="0">
      <selection activeCell="K20" sqref="K20"/>
    </sheetView>
  </sheetViews>
  <sheetFormatPr defaultColWidth="9" defaultRowHeight="12.75" x14ac:dyDescent="0.2"/>
  <cols>
    <col min="1" max="1" width="9" style="1" customWidth="1"/>
    <col min="2" max="2" width="22.5703125" style="1" customWidth="1"/>
    <col min="3" max="4" width="18.85546875" style="1" customWidth="1"/>
    <col min="5" max="5" width="19.140625" style="1" customWidth="1"/>
    <col min="6" max="6" width="19.85546875" style="1" customWidth="1"/>
    <col min="7" max="16384" width="9" style="1"/>
  </cols>
  <sheetData>
    <row r="2" spans="2:6" ht="72" customHeight="1" x14ac:dyDescent="0.2">
      <c r="B2" s="52" t="s">
        <v>17</v>
      </c>
      <c r="C2" s="52"/>
      <c r="D2" s="52"/>
      <c r="E2" s="52"/>
      <c r="F2" s="52"/>
    </row>
    <row r="3" spans="2:6" ht="15" customHeight="1" x14ac:dyDescent="0.2">
      <c r="B3" s="51" t="s">
        <v>9</v>
      </c>
      <c r="C3" s="50" t="s">
        <v>7</v>
      </c>
      <c r="D3" s="50"/>
      <c r="E3" s="50" t="s">
        <v>8</v>
      </c>
      <c r="F3" s="50"/>
    </row>
    <row r="4" spans="2:6" ht="15" customHeight="1" x14ac:dyDescent="0.2">
      <c r="B4" s="49" t="s">
        <v>7</v>
      </c>
      <c r="C4" s="49" t="s">
        <v>6</v>
      </c>
      <c r="D4" s="48" t="s">
        <v>4</v>
      </c>
      <c r="E4" s="49" t="s">
        <v>5</v>
      </c>
      <c r="F4" s="48" t="s">
        <v>4</v>
      </c>
    </row>
    <row r="5" spans="2:6" ht="20.100000000000001" customHeight="1" x14ac:dyDescent="0.25">
      <c r="B5" s="45">
        <v>2007</v>
      </c>
      <c r="C5" s="47">
        <v>158</v>
      </c>
      <c r="D5" s="43">
        <f>(C5/$C$25)*100</f>
        <v>4.8318042813455655</v>
      </c>
      <c r="E5" s="47">
        <v>1597</v>
      </c>
      <c r="F5" s="43">
        <f>(E5/$E$25)*100</f>
        <v>4.9447317088274456</v>
      </c>
    </row>
    <row r="6" spans="2:6" ht="20.100000000000001" customHeight="1" x14ac:dyDescent="0.25">
      <c r="B6" s="45">
        <v>2008</v>
      </c>
      <c r="C6" s="47">
        <v>189</v>
      </c>
      <c r="D6" s="43">
        <f>(C6/$C$25)*100</f>
        <v>5.7798165137614683</v>
      </c>
      <c r="E6" s="47">
        <v>1432</v>
      </c>
      <c r="F6" s="43">
        <f>(E6/$E$25)*100</f>
        <v>4.4338483450475277</v>
      </c>
    </row>
    <row r="7" spans="2:6" ht="20.100000000000001" customHeight="1" x14ac:dyDescent="0.25">
      <c r="B7" s="45">
        <v>2009</v>
      </c>
      <c r="C7" s="47">
        <v>306</v>
      </c>
      <c r="D7" s="43">
        <f>(C7/$C$25)*100</f>
        <v>9.3577981651376145</v>
      </c>
      <c r="E7" s="47">
        <v>2265</v>
      </c>
      <c r="F7" s="43">
        <f>(E7/$E$25)*100</f>
        <v>7.0130352664334152</v>
      </c>
    </row>
    <row r="8" spans="2:6" ht="20.100000000000001" customHeight="1" x14ac:dyDescent="0.25">
      <c r="B8" s="45">
        <v>2010</v>
      </c>
      <c r="C8" s="47">
        <v>373</v>
      </c>
      <c r="D8" s="43">
        <f>(C8/$C$25)*100</f>
        <v>11.406727828746178</v>
      </c>
      <c r="E8" s="47">
        <v>1953</v>
      </c>
      <c r="F8" s="43">
        <f>(E8/$E$25)*100</f>
        <v>6.0470012694677528</v>
      </c>
    </row>
    <row r="9" spans="2:6" ht="20.100000000000001" customHeight="1" x14ac:dyDescent="0.25">
      <c r="B9" s="45">
        <v>2011</v>
      </c>
      <c r="C9" s="44">
        <v>312</v>
      </c>
      <c r="D9" s="43">
        <f>(C9/$C$25)*100</f>
        <v>9.5412844036697244</v>
      </c>
      <c r="E9" s="47">
        <v>2710</v>
      </c>
      <c r="F9" s="43">
        <f>(E9/$E$25)*100</f>
        <v>8.3908722172337988</v>
      </c>
    </row>
    <row r="10" spans="2:6" ht="20.100000000000001" customHeight="1" x14ac:dyDescent="0.25">
      <c r="B10" s="45">
        <v>2012</v>
      </c>
      <c r="C10" s="44">
        <v>408</v>
      </c>
      <c r="D10" s="43">
        <f>(C10/$C$25)*100</f>
        <v>12.477064220183486</v>
      </c>
      <c r="E10" s="44">
        <v>2627</v>
      </c>
      <c r="F10" s="43">
        <f>(E10/$E$25)*100</f>
        <v>8.1338824039384452</v>
      </c>
    </row>
    <row r="11" spans="2:6" ht="20.100000000000001" customHeight="1" x14ac:dyDescent="0.25">
      <c r="B11" s="45">
        <v>2013</v>
      </c>
      <c r="C11" s="44">
        <v>268</v>
      </c>
      <c r="D11" s="43">
        <f>(C11/$C$25)*100</f>
        <v>8.1957186544342502</v>
      </c>
      <c r="E11" s="44">
        <v>2651</v>
      </c>
      <c r="F11" s="43">
        <f>(E11/$E$25)*100</f>
        <v>8.208192711397345</v>
      </c>
    </row>
    <row r="12" spans="2:6" ht="20.100000000000001" customHeight="1" x14ac:dyDescent="0.25">
      <c r="B12" s="45">
        <v>2014</v>
      </c>
      <c r="C12" s="44">
        <v>155</v>
      </c>
      <c r="D12" s="43">
        <f>(C12/$C$25)*100</f>
        <v>4.7400611620795106</v>
      </c>
      <c r="E12" s="44">
        <v>2042</v>
      </c>
      <c r="F12" s="43">
        <f>(E12/$E$25)*100</f>
        <v>6.3225686596278292</v>
      </c>
    </row>
    <row r="13" spans="2:6" ht="20.100000000000001" customHeight="1" x14ac:dyDescent="0.25">
      <c r="B13" s="45">
        <v>2015</v>
      </c>
      <c r="C13" s="44">
        <v>124</v>
      </c>
      <c r="D13" s="43">
        <f>(C13/$C$25)*100</f>
        <v>3.7920489296636086</v>
      </c>
      <c r="E13" s="44">
        <v>1627</v>
      </c>
      <c r="F13" s="43">
        <f>(E13/$E$25)*100</f>
        <v>5.0376195931510663</v>
      </c>
    </row>
    <row r="14" spans="2:6" ht="20.100000000000001" customHeight="1" x14ac:dyDescent="0.25">
      <c r="B14" s="45">
        <v>2016</v>
      </c>
      <c r="C14" s="44">
        <v>86</v>
      </c>
      <c r="D14" s="43">
        <f>(C14/$C$25)*100</f>
        <v>2.6299694189602447</v>
      </c>
      <c r="E14" s="44">
        <v>1529</v>
      </c>
      <c r="F14" s="43">
        <f>(E14/$E$25)*100</f>
        <v>4.7341858376939037</v>
      </c>
    </row>
    <row r="15" spans="2:6" s="2" customFormat="1" ht="20.100000000000001" customHeight="1" x14ac:dyDescent="0.25">
      <c r="B15" s="45">
        <v>2017</v>
      </c>
      <c r="C15" s="44">
        <v>77</v>
      </c>
      <c r="D15" s="43">
        <f>(C15/$C$25)*100</f>
        <v>2.3547400611620795</v>
      </c>
      <c r="E15" s="44">
        <v>1677</v>
      </c>
      <c r="F15" s="43">
        <f>(E15/$E$25)*100</f>
        <v>5.1924327336904357</v>
      </c>
    </row>
    <row r="16" spans="2:6" s="46" customFormat="1" ht="20.100000000000001" customHeight="1" x14ac:dyDescent="0.25">
      <c r="B16" s="45">
        <v>2018</v>
      </c>
      <c r="C16" s="44">
        <v>55</v>
      </c>
      <c r="D16" s="43">
        <f>(C16/$C$25)*100</f>
        <v>1.6819571865443423</v>
      </c>
      <c r="E16" s="44">
        <v>996</v>
      </c>
      <c r="F16" s="43">
        <f>(E16/$E$25)*100</f>
        <v>3.0838777595442299</v>
      </c>
    </row>
    <row r="17" spans="2:6" s="2" customFormat="1" ht="20.100000000000001" customHeight="1" x14ac:dyDescent="0.25">
      <c r="B17" s="45">
        <v>2019</v>
      </c>
      <c r="C17" s="44">
        <v>64</v>
      </c>
      <c r="D17" s="43">
        <f>(C17/$C$25)*100</f>
        <v>1.9571865443425076</v>
      </c>
      <c r="E17" s="44">
        <v>1047</v>
      </c>
      <c r="F17" s="43">
        <f>(E17/$E$25)*100</f>
        <v>3.2417871628943864</v>
      </c>
    </row>
    <row r="18" spans="2:6" s="2" customFormat="1" ht="20.100000000000001" customHeight="1" x14ac:dyDescent="0.25">
      <c r="B18" s="45">
        <v>2020</v>
      </c>
      <c r="C18" s="44">
        <v>19</v>
      </c>
      <c r="D18" s="43">
        <f>(C18/$C$25)*100</f>
        <v>0.58103975535168195</v>
      </c>
      <c r="E18" s="44">
        <v>175</v>
      </c>
      <c r="F18" s="43">
        <f>(E18/$E$25)*100</f>
        <v>0.54184599188779148</v>
      </c>
    </row>
    <row r="19" spans="2:6" s="2" customFormat="1" ht="20.100000000000001" customHeight="1" x14ac:dyDescent="0.25">
      <c r="B19" s="45">
        <v>2021</v>
      </c>
      <c r="C19" s="44">
        <v>48</v>
      </c>
      <c r="D19" s="43">
        <f>(C19/$C$25)*100</f>
        <v>1.4678899082568808</v>
      </c>
      <c r="E19" s="44">
        <v>517</v>
      </c>
      <c r="F19" s="43">
        <f>(E19/$E$25)*100</f>
        <v>1.6007678731770754</v>
      </c>
    </row>
    <row r="20" spans="2:6" s="2" customFormat="1" ht="20.100000000000001" customHeight="1" x14ac:dyDescent="0.25">
      <c r="B20" s="45">
        <v>2022</v>
      </c>
      <c r="C20" s="44">
        <v>116</v>
      </c>
      <c r="D20" s="43">
        <f>(C20/$C$25)*100</f>
        <v>3.547400611620795</v>
      </c>
      <c r="E20" s="44">
        <v>1936</v>
      </c>
      <c r="F20" s="43">
        <f>(E20/$E$25)*100</f>
        <v>5.9943648016843669</v>
      </c>
    </row>
    <row r="21" spans="2:6" s="2" customFormat="1" ht="20.100000000000001" customHeight="1" x14ac:dyDescent="0.25">
      <c r="B21" s="45">
        <v>2023</v>
      </c>
      <c r="C21" s="44">
        <v>98</v>
      </c>
      <c r="D21" s="43">
        <f>(C21/$C$25)*100</f>
        <v>2.9969418960244649</v>
      </c>
      <c r="E21" s="44">
        <v>1604</v>
      </c>
      <c r="F21" s="43">
        <f>(E21/$E$25)*100</f>
        <v>4.9664055485029568</v>
      </c>
    </row>
    <row r="22" spans="2:6" s="2" customFormat="1" ht="20.100000000000001" customHeight="1" x14ac:dyDescent="0.25">
      <c r="B22" s="45">
        <v>2024</v>
      </c>
      <c r="C22" s="44">
        <v>101</v>
      </c>
      <c r="D22" s="43">
        <f>(C22/$C$25)*100</f>
        <v>3.0886850152905199</v>
      </c>
      <c r="E22" s="44">
        <v>838</v>
      </c>
      <c r="F22" s="43">
        <f>(E22/$E$25)*100</f>
        <v>2.5946682354398241</v>
      </c>
    </row>
    <row r="23" spans="2:6" s="2" customFormat="1" ht="20.100000000000001" customHeight="1" x14ac:dyDescent="0.25">
      <c r="B23" s="45" t="s">
        <v>16</v>
      </c>
      <c r="C23" s="44">
        <v>149</v>
      </c>
      <c r="D23" s="43">
        <f>(C23/$C$25)*100</f>
        <v>4.5565749235474007</v>
      </c>
      <c r="E23" s="44">
        <v>1597</v>
      </c>
      <c r="F23" s="43">
        <f>(E23/$E$25)*100</f>
        <v>4.9447317088274456</v>
      </c>
    </row>
    <row r="24" spans="2:6" s="2" customFormat="1" ht="20.100000000000001" customHeight="1" x14ac:dyDescent="0.25">
      <c r="B24" s="42" t="s">
        <v>3</v>
      </c>
      <c r="C24" s="41">
        <v>164</v>
      </c>
      <c r="D24" s="40">
        <f>(C24/$C$25)*100</f>
        <v>5.0152905198776754</v>
      </c>
      <c r="E24" s="41">
        <v>1477</v>
      </c>
      <c r="F24" s="40">
        <f>(E24/$E$25)*100</f>
        <v>4.5731801715329601</v>
      </c>
    </row>
    <row r="25" spans="2:6" ht="20.100000000000001" customHeight="1" x14ac:dyDescent="0.25">
      <c r="B25" s="39" t="s">
        <v>2</v>
      </c>
      <c r="C25" s="38">
        <f>SUM(C5:C24)</f>
        <v>3270</v>
      </c>
      <c r="D25" s="37">
        <f>SUM(D5:D24)</f>
        <v>100</v>
      </c>
      <c r="E25" s="38">
        <f>SUM(E5:E24)</f>
        <v>32297</v>
      </c>
      <c r="F25" s="37">
        <f>SUM(F5:F24)</f>
        <v>100.00000000000001</v>
      </c>
    </row>
    <row r="26" spans="2:6" ht="20.100000000000001" customHeight="1" x14ac:dyDescent="0.2"/>
    <row r="27" spans="2:6" s="2" customFormat="1" ht="20.100000000000001" customHeight="1" x14ac:dyDescent="0.25">
      <c r="B27" s="36" t="s">
        <v>15</v>
      </c>
      <c r="C27" s="35"/>
      <c r="D27" s="5"/>
      <c r="E27" s="5"/>
      <c r="F27" s="1"/>
    </row>
    <row r="28" spans="2:6" ht="20.100000000000001" customHeight="1" x14ac:dyDescent="0.25">
      <c r="B28" s="4" t="s">
        <v>0</v>
      </c>
      <c r="C28" s="34"/>
      <c r="D28" s="33"/>
      <c r="E28" s="33"/>
      <c r="F28" s="2"/>
    </row>
    <row r="29" spans="2:6" ht="15" x14ac:dyDescent="0.2">
      <c r="B29" s="32" t="s">
        <v>14</v>
      </c>
    </row>
    <row r="30" spans="2:6" ht="15" x14ac:dyDescent="0.2">
      <c r="B30" s="32" t="s">
        <v>13</v>
      </c>
    </row>
    <row r="31" spans="2:6" ht="15" x14ac:dyDescent="0.2">
      <c r="B31" s="32" t="s">
        <v>12</v>
      </c>
    </row>
    <row r="32" spans="2:6" ht="15" x14ac:dyDescent="0.2">
      <c r="B32" s="32" t="s">
        <v>11</v>
      </c>
    </row>
    <row r="34" ht="20.100000000000001" customHeight="1" x14ac:dyDescent="0.2"/>
    <row r="35" ht="20.100000000000001" customHeight="1" x14ac:dyDescent="0.2"/>
    <row r="36" ht="20.100000000000001" customHeight="1" x14ac:dyDescent="0.2"/>
    <row r="37" ht="20.100000000000001" customHeight="1" x14ac:dyDescent="0.2"/>
    <row r="38" ht="20.100000000000001" customHeight="1" x14ac:dyDescent="0.2"/>
    <row r="39" ht="20.100000000000001" customHeight="1" x14ac:dyDescent="0.2"/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8CB32-0685-4245-A32B-E295DD3C7265}">
  <dimension ref="B2:L32"/>
  <sheetViews>
    <sheetView workbookViewId="0">
      <selection activeCell="G27" sqref="G27"/>
    </sheetView>
  </sheetViews>
  <sheetFormatPr defaultColWidth="9" defaultRowHeight="12.75" x14ac:dyDescent="0.2"/>
  <cols>
    <col min="1" max="1" width="9" style="1" customWidth="1"/>
    <col min="2" max="6" width="17.140625" style="1" customWidth="1"/>
    <col min="7" max="7" width="9" style="1"/>
    <col min="8" max="8" width="8.85546875" style="1" customWidth="1"/>
    <col min="9" max="16384" width="9" style="1"/>
  </cols>
  <sheetData>
    <row r="2" spans="2:12" ht="62.25" customHeight="1" x14ac:dyDescent="0.2">
      <c r="B2" s="31" t="s">
        <v>22</v>
      </c>
      <c r="C2" s="31"/>
      <c r="D2" s="31"/>
      <c r="E2" s="31"/>
      <c r="F2" s="31"/>
      <c r="G2" s="5"/>
      <c r="H2" s="5"/>
    </row>
    <row r="3" spans="2:12" ht="30" customHeight="1" x14ac:dyDescent="0.2">
      <c r="B3" s="30" t="s">
        <v>21</v>
      </c>
      <c r="C3" s="69" t="s">
        <v>20</v>
      </c>
      <c r="D3" s="69" t="s">
        <v>4</v>
      </c>
      <c r="E3" s="69" t="s">
        <v>19</v>
      </c>
      <c r="F3" s="69" t="s">
        <v>4</v>
      </c>
    </row>
    <row r="4" spans="2:12" ht="20.100000000000001" customHeight="1" x14ac:dyDescent="0.25">
      <c r="B4" s="15">
        <v>2007</v>
      </c>
      <c r="C4" s="14">
        <v>2</v>
      </c>
      <c r="D4" s="13">
        <f>(C4/$C$24)*100</f>
        <v>1.25</v>
      </c>
      <c r="E4" s="14">
        <v>5</v>
      </c>
      <c r="F4" s="13">
        <f>(E4/$E$24)*100</f>
        <v>0.66666666666666674</v>
      </c>
    </row>
    <row r="5" spans="2:12" ht="20.100000000000001" customHeight="1" x14ac:dyDescent="0.25">
      <c r="B5" s="15">
        <v>2008</v>
      </c>
      <c r="C5" s="14">
        <v>6</v>
      </c>
      <c r="D5" s="13">
        <f>(C5/$C$24)*100</f>
        <v>3.75</v>
      </c>
      <c r="E5" s="14">
        <v>26</v>
      </c>
      <c r="F5" s="13">
        <f>(E5/$E$24)*100</f>
        <v>3.4666666666666663</v>
      </c>
    </row>
    <row r="6" spans="2:12" ht="20.100000000000001" customHeight="1" x14ac:dyDescent="0.25">
      <c r="B6" s="15">
        <v>2009</v>
      </c>
      <c r="C6" s="14">
        <v>3</v>
      </c>
      <c r="D6" s="13">
        <f>(C6/$C$24)*100</f>
        <v>1.875</v>
      </c>
      <c r="E6" s="14">
        <v>10</v>
      </c>
      <c r="F6" s="13">
        <f>(E6/$E$24)*100</f>
        <v>1.3333333333333335</v>
      </c>
    </row>
    <row r="7" spans="2:12" ht="20.100000000000001" customHeight="1" x14ac:dyDescent="0.25">
      <c r="B7" s="15">
        <v>2010</v>
      </c>
      <c r="C7" s="14">
        <v>5</v>
      </c>
      <c r="D7" s="13">
        <f>(C7/$C$24)*100</f>
        <v>3.125</v>
      </c>
      <c r="E7" s="14">
        <v>23</v>
      </c>
      <c r="F7" s="13">
        <f>(E7/$E$24)*100</f>
        <v>3.0666666666666664</v>
      </c>
    </row>
    <row r="8" spans="2:12" ht="20.100000000000001" customHeight="1" x14ac:dyDescent="0.25">
      <c r="B8" s="15">
        <v>2011</v>
      </c>
      <c r="C8" s="14">
        <v>10</v>
      </c>
      <c r="D8" s="13">
        <f>(C8/$C$24)*100</f>
        <v>6.25</v>
      </c>
      <c r="E8" s="14">
        <v>45</v>
      </c>
      <c r="F8" s="13">
        <f>(E8/$E$24)*100</f>
        <v>6</v>
      </c>
    </row>
    <row r="9" spans="2:12" ht="20.100000000000001" customHeight="1" x14ac:dyDescent="0.25">
      <c r="B9" s="15">
        <v>2012</v>
      </c>
      <c r="C9" s="14">
        <v>5</v>
      </c>
      <c r="D9" s="13">
        <f>(C9/$C$24)*100</f>
        <v>3.125</v>
      </c>
      <c r="E9" s="14">
        <v>41</v>
      </c>
      <c r="F9" s="13">
        <f>(E9/$E$24)*100</f>
        <v>5.4666666666666668</v>
      </c>
    </row>
    <row r="10" spans="2:12" ht="20.100000000000001" customHeight="1" x14ac:dyDescent="0.25">
      <c r="B10" s="15">
        <v>2013</v>
      </c>
      <c r="C10" s="14">
        <v>3</v>
      </c>
      <c r="D10" s="13">
        <f>(C10/$C$24)*100</f>
        <v>1.875</v>
      </c>
      <c r="E10" s="14">
        <v>9</v>
      </c>
      <c r="F10" s="13">
        <f>(E10/$E$24)*100</f>
        <v>1.2</v>
      </c>
    </row>
    <row r="11" spans="2:12" ht="20.100000000000001" customHeight="1" x14ac:dyDescent="0.25">
      <c r="B11" s="15">
        <v>2014</v>
      </c>
      <c r="C11" s="14">
        <v>11</v>
      </c>
      <c r="D11" s="13">
        <f>(C11/$C$24)*100</f>
        <v>6.8750000000000009</v>
      </c>
      <c r="E11" s="14">
        <v>80</v>
      </c>
      <c r="F11" s="13">
        <f>(E11/$E$24)*100</f>
        <v>10.666666666666668</v>
      </c>
    </row>
    <row r="12" spans="2:12" ht="20.100000000000001" customHeight="1" x14ac:dyDescent="0.25">
      <c r="B12" s="15">
        <v>2015</v>
      </c>
      <c r="C12" s="14">
        <v>6</v>
      </c>
      <c r="D12" s="13">
        <f>(C12/$C$24)*100</f>
        <v>3.75</v>
      </c>
      <c r="E12" s="14">
        <v>28</v>
      </c>
      <c r="F12" s="13">
        <f>(E12/$E$24)*100</f>
        <v>3.7333333333333338</v>
      </c>
    </row>
    <row r="13" spans="2:12" ht="20.100000000000001" customHeight="1" x14ac:dyDescent="0.25">
      <c r="B13" s="15">
        <v>2016</v>
      </c>
      <c r="C13" s="14">
        <v>7</v>
      </c>
      <c r="D13" s="13">
        <f>(C13/$C$24)*100</f>
        <v>4.375</v>
      </c>
      <c r="E13" s="14">
        <v>33</v>
      </c>
      <c r="F13" s="13">
        <f>(E13/$E$24)*100</f>
        <v>4.3999999999999995</v>
      </c>
    </row>
    <row r="14" spans="2:12" s="2" customFormat="1" ht="20.100000000000001" customHeight="1" x14ac:dyDescent="0.25">
      <c r="B14" s="15">
        <v>2017</v>
      </c>
      <c r="C14" s="14">
        <v>7</v>
      </c>
      <c r="D14" s="13">
        <f>(C14/$C$24)*100</f>
        <v>4.375</v>
      </c>
      <c r="E14" s="14">
        <v>31</v>
      </c>
      <c r="F14" s="13">
        <f>(E14/$E$24)*100</f>
        <v>4.1333333333333329</v>
      </c>
      <c r="L14" s="1"/>
    </row>
    <row r="15" spans="2:12" s="46" customFormat="1" ht="20.100000000000001" customHeight="1" x14ac:dyDescent="0.25">
      <c r="B15" s="15">
        <v>2018</v>
      </c>
      <c r="C15" s="14">
        <v>6</v>
      </c>
      <c r="D15" s="13">
        <f>(C15/$C$24)*100</f>
        <v>3.75</v>
      </c>
      <c r="E15" s="14">
        <v>40</v>
      </c>
      <c r="F15" s="13">
        <f>(E15/$E$24)*100</f>
        <v>5.3333333333333339</v>
      </c>
      <c r="L15" s="1"/>
    </row>
    <row r="16" spans="2:12" ht="20.100000000000001" customHeight="1" x14ac:dyDescent="0.25">
      <c r="B16" s="15">
        <v>2019</v>
      </c>
      <c r="C16" s="14">
        <v>6</v>
      </c>
      <c r="D16" s="13">
        <f>(C16/$C$24)*100</f>
        <v>3.75</v>
      </c>
      <c r="E16" s="14">
        <v>44</v>
      </c>
      <c r="F16" s="13">
        <f>(E16/$E$24)*100</f>
        <v>5.8666666666666663</v>
      </c>
    </row>
    <row r="17" spans="2:12" ht="20.100000000000001" customHeight="1" x14ac:dyDescent="0.25">
      <c r="B17" s="15">
        <v>2020</v>
      </c>
      <c r="C17" s="14">
        <v>0</v>
      </c>
      <c r="D17" s="13">
        <f>(C17/$C$24)*100</f>
        <v>0</v>
      </c>
      <c r="E17" s="14">
        <v>0</v>
      </c>
      <c r="F17" s="13">
        <f>(E17/$E$24)*100</f>
        <v>0</v>
      </c>
    </row>
    <row r="18" spans="2:12" ht="20.100000000000001" customHeight="1" x14ac:dyDescent="0.25">
      <c r="B18" s="15">
        <v>2021</v>
      </c>
      <c r="C18" s="14">
        <v>0</v>
      </c>
      <c r="D18" s="13">
        <f>(C18/$C$24)*100</f>
        <v>0</v>
      </c>
      <c r="E18" s="14">
        <v>0</v>
      </c>
      <c r="F18" s="13">
        <f>(E18/$E$24)*100</f>
        <v>0</v>
      </c>
    </row>
    <row r="19" spans="2:12" ht="20.100000000000001" customHeight="1" x14ac:dyDescent="0.25">
      <c r="B19" s="15">
        <v>2022</v>
      </c>
      <c r="C19" s="14">
        <v>5</v>
      </c>
      <c r="D19" s="13">
        <f>(C19/$C$24)*100</f>
        <v>3.125</v>
      </c>
      <c r="E19" s="14">
        <v>13</v>
      </c>
      <c r="F19" s="13">
        <f>(E19/$E$24)*100</f>
        <v>1.7333333333333332</v>
      </c>
    </row>
    <row r="20" spans="2:12" ht="20.100000000000001" customHeight="1" x14ac:dyDescent="0.25">
      <c r="B20" s="19">
        <v>2023</v>
      </c>
      <c r="C20" s="68">
        <v>23</v>
      </c>
      <c r="D20" s="67">
        <f>(C20/$C$24)*100</f>
        <v>14.374999999999998</v>
      </c>
      <c r="E20" s="18">
        <v>114</v>
      </c>
      <c r="F20" s="17">
        <f>(E20/$E$24)*100</f>
        <v>15.2</v>
      </c>
    </row>
    <row r="21" spans="2:12" ht="20.100000000000001" customHeight="1" x14ac:dyDescent="0.25">
      <c r="B21" s="66">
        <v>2024</v>
      </c>
      <c r="C21" s="65">
        <v>29</v>
      </c>
      <c r="D21" s="64">
        <f>(C21/$C$24)*100</f>
        <v>18.125</v>
      </c>
      <c r="E21" s="18">
        <v>132</v>
      </c>
      <c r="F21" s="17">
        <f>(E21/$E$24)*100</f>
        <v>17.599999999999998</v>
      </c>
    </row>
    <row r="22" spans="2:12" ht="20.100000000000001" customHeight="1" x14ac:dyDescent="0.25">
      <c r="B22" s="63">
        <v>2025</v>
      </c>
      <c r="C22" s="62">
        <v>19</v>
      </c>
      <c r="D22" s="61">
        <f>(C22/$C$24)*100</f>
        <v>11.875</v>
      </c>
      <c r="E22" s="60">
        <v>59</v>
      </c>
      <c r="F22" s="59">
        <f>(E22/$E$24)*100</f>
        <v>7.8666666666666663</v>
      </c>
    </row>
    <row r="23" spans="2:12" ht="20.100000000000001" customHeight="1" x14ac:dyDescent="0.25">
      <c r="B23" s="63" t="s">
        <v>3</v>
      </c>
      <c r="C23" s="62">
        <v>7</v>
      </c>
      <c r="D23" s="61">
        <f>(C23/$C$24)*100</f>
        <v>4.375</v>
      </c>
      <c r="E23" s="60">
        <v>17</v>
      </c>
      <c r="F23" s="59">
        <f>(E23/$E$24)*100</f>
        <v>2.2666666666666666</v>
      </c>
    </row>
    <row r="24" spans="2:12" ht="20.100000000000001" customHeight="1" x14ac:dyDescent="0.25">
      <c r="B24" s="58" t="s">
        <v>2</v>
      </c>
      <c r="C24" s="58">
        <f>SUM(C4:C23)</f>
        <v>160</v>
      </c>
      <c r="D24" s="8">
        <f>SUM(D4:D23)</f>
        <v>100</v>
      </c>
      <c r="E24" s="9">
        <f>SUM(E4:E23)</f>
        <v>750</v>
      </c>
      <c r="F24" s="8">
        <f>SUM(F4:F23)</f>
        <v>99.999999999999986</v>
      </c>
    </row>
    <row r="25" spans="2:12" s="57" customFormat="1" ht="20.100000000000001" customHeight="1" x14ac:dyDescent="0.25">
      <c r="B25" s="35"/>
      <c r="C25" s="35"/>
      <c r="D25" s="35"/>
      <c r="E25" s="35"/>
      <c r="F25" s="35"/>
      <c r="L25" s="1"/>
    </row>
    <row r="26" spans="2:12" s="57" customFormat="1" ht="20.100000000000001" customHeight="1" x14ac:dyDescent="0.25">
      <c r="B26" s="36" t="s">
        <v>1</v>
      </c>
      <c r="C26" s="35"/>
      <c r="D26" s="35"/>
      <c r="E26" s="35"/>
      <c r="F26" s="35"/>
      <c r="L26" s="1"/>
    </row>
    <row r="27" spans="2:12" ht="20.100000000000001" customHeight="1" x14ac:dyDescent="0.25">
      <c r="B27" s="56" t="s">
        <v>18</v>
      </c>
      <c r="C27" s="55"/>
      <c r="D27" s="55"/>
      <c r="E27" s="55"/>
      <c r="F27" s="54"/>
    </row>
    <row r="28" spans="2:12" ht="20.100000000000001" customHeight="1" x14ac:dyDescent="0.2"/>
    <row r="29" spans="2:12" ht="20.100000000000001" customHeight="1" x14ac:dyDescent="0.2"/>
    <row r="32" spans="2:12" x14ac:dyDescent="0.2">
      <c r="L32" s="53"/>
    </row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BE9B3-60AD-4C80-B40E-C42A90D0C514}">
  <dimension ref="B2:K36"/>
  <sheetViews>
    <sheetView topLeftCell="A10" workbookViewId="0">
      <selection activeCell="L25" sqref="L25"/>
    </sheetView>
  </sheetViews>
  <sheetFormatPr defaultColWidth="9" defaultRowHeight="12.75" x14ac:dyDescent="0.2"/>
  <cols>
    <col min="1" max="1" width="9" style="1" customWidth="1"/>
    <col min="2" max="2" width="20.7109375" style="1" customWidth="1"/>
    <col min="3" max="3" width="17.85546875" style="1" customWidth="1"/>
    <col min="4" max="4" width="13.7109375" style="1" customWidth="1"/>
    <col min="5" max="5" width="21.140625" style="1" customWidth="1"/>
    <col min="6" max="6" width="14.85546875" style="1" customWidth="1"/>
    <col min="7" max="16384" width="9" style="1"/>
  </cols>
  <sheetData>
    <row r="2" spans="2:11" ht="86.25" customHeight="1" x14ac:dyDescent="0.25">
      <c r="B2" s="31" t="s">
        <v>31</v>
      </c>
      <c r="C2" s="31"/>
      <c r="D2" s="31"/>
      <c r="E2" s="31"/>
      <c r="F2" s="31"/>
      <c r="G2" s="35"/>
      <c r="H2" s="35"/>
      <c r="I2" s="35"/>
      <c r="J2" s="35"/>
      <c r="K2" s="35"/>
    </row>
    <row r="3" spans="2:11" ht="15" customHeight="1" x14ac:dyDescent="0.25">
      <c r="B3" s="86" t="s">
        <v>30</v>
      </c>
      <c r="C3" s="28" t="s">
        <v>8</v>
      </c>
      <c r="D3" s="29"/>
      <c r="E3" s="28" t="s">
        <v>8</v>
      </c>
      <c r="F3" s="27"/>
      <c r="G3" s="35"/>
      <c r="H3" s="35"/>
      <c r="I3" s="35"/>
      <c r="J3" s="35"/>
      <c r="K3" s="35"/>
    </row>
    <row r="4" spans="2:11" ht="15" customHeight="1" x14ac:dyDescent="0.25">
      <c r="B4" s="85" t="s">
        <v>29</v>
      </c>
      <c r="C4" s="24" t="s">
        <v>6</v>
      </c>
      <c r="D4" s="25" t="s">
        <v>4</v>
      </c>
      <c r="E4" s="24" t="s">
        <v>5</v>
      </c>
      <c r="F4" s="23" t="s">
        <v>4</v>
      </c>
      <c r="G4" s="35"/>
      <c r="H4" s="35"/>
      <c r="I4" s="35"/>
      <c r="J4" s="35"/>
      <c r="K4" s="35"/>
    </row>
    <row r="5" spans="2:11" ht="20.100000000000001" customHeight="1" x14ac:dyDescent="0.25">
      <c r="B5" s="15">
        <v>2007</v>
      </c>
      <c r="C5" s="14">
        <v>1</v>
      </c>
      <c r="D5" s="13">
        <f>(C5/$C$25)*100</f>
        <v>1.4134275618374558E-2</v>
      </c>
      <c r="E5" s="14">
        <v>3</v>
      </c>
      <c r="F5" s="13">
        <f>(E5/$E$25)*100</f>
        <v>4.574146921599122E-3</v>
      </c>
      <c r="G5" s="35"/>
      <c r="H5" s="35"/>
      <c r="I5" s="35"/>
      <c r="J5" s="35"/>
      <c r="K5" s="35"/>
    </row>
    <row r="6" spans="2:11" ht="20.100000000000001" customHeight="1" x14ac:dyDescent="0.25">
      <c r="B6" s="15">
        <v>2008</v>
      </c>
      <c r="C6" s="14">
        <v>1</v>
      </c>
      <c r="D6" s="13">
        <f>(C6/$C$25)*100</f>
        <v>1.4134275618374558E-2</v>
      </c>
      <c r="E6" s="14">
        <v>12</v>
      </c>
      <c r="F6" s="13">
        <f>(E6/$E$25)*100</f>
        <v>1.8296587686396488E-2</v>
      </c>
      <c r="G6" s="35"/>
      <c r="H6" s="35"/>
      <c r="I6" s="35"/>
      <c r="J6" s="35"/>
      <c r="K6" s="35"/>
    </row>
    <row r="7" spans="2:11" ht="20.100000000000001" customHeight="1" x14ac:dyDescent="0.25">
      <c r="B7" s="15">
        <v>2009</v>
      </c>
      <c r="C7" s="14">
        <v>67</v>
      </c>
      <c r="D7" s="13">
        <f>(C7/$C$25)*100</f>
        <v>0.94699646643109547</v>
      </c>
      <c r="E7" s="14">
        <v>643</v>
      </c>
      <c r="F7" s="13">
        <f>(E7/$E$25)*100</f>
        <v>0.98039215686274506</v>
      </c>
      <c r="G7" s="35"/>
      <c r="H7" s="35"/>
      <c r="I7" s="35"/>
      <c r="J7" s="35"/>
      <c r="K7" s="35"/>
    </row>
    <row r="8" spans="2:11" ht="20.100000000000001" customHeight="1" x14ac:dyDescent="0.25">
      <c r="B8" s="15">
        <v>2010</v>
      </c>
      <c r="C8" s="14">
        <v>6</v>
      </c>
      <c r="D8" s="13">
        <f>(C8/$C$25)*100</f>
        <v>8.4805653710247356E-2</v>
      </c>
      <c r="E8" s="14">
        <v>83</v>
      </c>
      <c r="F8" s="13">
        <f>(E8/$E$25)*100</f>
        <v>0.12655139816424235</v>
      </c>
      <c r="G8" s="35"/>
      <c r="H8" s="35"/>
      <c r="I8" s="35"/>
      <c r="J8" s="35"/>
      <c r="K8" s="35"/>
    </row>
    <row r="9" spans="2:11" ht="20.100000000000001" customHeight="1" x14ac:dyDescent="0.25">
      <c r="B9" s="15">
        <v>2011</v>
      </c>
      <c r="C9" s="14">
        <v>3</v>
      </c>
      <c r="D9" s="13">
        <f>(C9/$C$25)*100</f>
        <v>4.2402826855123678E-2</v>
      </c>
      <c r="E9" s="14">
        <v>11</v>
      </c>
      <c r="F9" s="13">
        <f>(E9/$E$25)*100</f>
        <v>1.6771872045863445E-2</v>
      </c>
      <c r="G9" s="35"/>
      <c r="H9" s="35"/>
      <c r="I9" s="35"/>
      <c r="J9" s="35"/>
      <c r="K9" s="35"/>
    </row>
    <row r="10" spans="2:11" ht="20.100000000000001" customHeight="1" x14ac:dyDescent="0.25">
      <c r="B10" s="15">
        <v>2012</v>
      </c>
      <c r="C10" s="14">
        <v>5</v>
      </c>
      <c r="D10" s="13">
        <f>(C10/$C$25)*100</f>
        <v>7.0671378091872794E-2</v>
      </c>
      <c r="E10" s="14">
        <v>40</v>
      </c>
      <c r="F10" s="13">
        <f>(E10/$E$25)*100</f>
        <v>6.0988625621321624E-2</v>
      </c>
      <c r="G10" s="35"/>
      <c r="H10" s="35"/>
      <c r="I10" s="35"/>
      <c r="J10" s="35"/>
      <c r="K10" s="35"/>
    </row>
    <row r="11" spans="2:11" ht="20.100000000000001" customHeight="1" x14ac:dyDescent="0.25">
      <c r="B11" s="15">
        <v>2013</v>
      </c>
      <c r="C11" s="14">
        <v>12</v>
      </c>
      <c r="D11" s="13">
        <f>(C11/$C$25)*100</f>
        <v>0.16961130742049471</v>
      </c>
      <c r="E11" s="14">
        <v>142</v>
      </c>
      <c r="F11" s="13">
        <f>(E11/$E$25)*100</f>
        <v>0.21650962095569173</v>
      </c>
      <c r="G11" s="35"/>
      <c r="H11" s="35"/>
      <c r="I11" s="35"/>
      <c r="J11" s="35"/>
      <c r="K11" s="35"/>
    </row>
    <row r="12" spans="2:11" ht="20.100000000000001" customHeight="1" x14ac:dyDescent="0.25">
      <c r="B12" s="15">
        <v>2014</v>
      </c>
      <c r="C12" s="14">
        <v>8</v>
      </c>
      <c r="D12" s="13">
        <f>(C12/$C$25)*100</f>
        <v>0.11307420494699646</v>
      </c>
      <c r="E12" s="14">
        <v>98</v>
      </c>
      <c r="F12" s="13">
        <f>(E12/$E$25)*100</f>
        <v>0.14942213277223798</v>
      </c>
      <c r="G12" s="35"/>
      <c r="H12" s="35"/>
      <c r="I12" s="35"/>
      <c r="J12" s="35"/>
      <c r="K12" s="35"/>
    </row>
    <row r="13" spans="2:11" ht="20.100000000000001" customHeight="1" x14ac:dyDescent="0.25">
      <c r="B13" s="15">
        <v>2015</v>
      </c>
      <c r="C13" s="14">
        <v>6</v>
      </c>
      <c r="D13" s="13">
        <f>(C13/$C$25)*100</f>
        <v>8.4805653710247356E-2</v>
      </c>
      <c r="E13" s="14">
        <v>32</v>
      </c>
      <c r="F13" s="13">
        <f>(E13/$E$25)*100</f>
        <v>4.8790900497057296E-2</v>
      </c>
      <c r="G13" s="35"/>
      <c r="H13" s="35"/>
      <c r="I13" s="35"/>
      <c r="J13" s="35"/>
      <c r="K13" s="35"/>
    </row>
    <row r="14" spans="2:11" ht="20.100000000000001" customHeight="1" x14ac:dyDescent="0.25">
      <c r="B14" s="15">
        <v>2016</v>
      </c>
      <c r="C14" s="14">
        <v>39</v>
      </c>
      <c r="D14" s="13">
        <f>(C14/$C$25)*100</f>
        <v>0.5512367491166078</v>
      </c>
      <c r="E14" s="14">
        <v>248</v>
      </c>
      <c r="F14" s="13">
        <f>(E14/$E$25)*100</f>
        <v>0.37812947885219406</v>
      </c>
      <c r="G14" s="35"/>
      <c r="H14" s="35"/>
      <c r="I14" s="35"/>
      <c r="J14" s="35"/>
      <c r="K14" s="35"/>
    </row>
    <row r="15" spans="2:11" s="2" customFormat="1" ht="20.100000000000001" customHeight="1" x14ac:dyDescent="0.25">
      <c r="B15" s="15">
        <v>2017</v>
      </c>
      <c r="C15" s="14">
        <v>31</v>
      </c>
      <c r="D15" s="13">
        <f>(C15/$C$25)*100</f>
        <v>0.43816254416961131</v>
      </c>
      <c r="E15" s="14">
        <v>218</v>
      </c>
      <c r="F15" s="13">
        <f>(E15/$E$25)*100</f>
        <v>0.33238800963620285</v>
      </c>
      <c r="G15" s="84"/>
      <c r="H15" s="84"/>
      <c r="I15" s="84"/>
      <c r="J15" s="84"/>
      <c r="K15" s="84"/>
    </row>
    <row r="16" spans="2:11" ht="20.100000000000001" customHeight="1" x14ac:dyDescent="0.25">
      <c r="B16" s="15">
        <v>2018</v>
      </c>
      <c r="C16" s="14">
        <v>30</v>
      </c>
      <c r="D16" s="13">
        <f>(C16/$C$25)*100</f>
        <v>0.42402826855123671</v>
      </c>
      <c r="E16" s="14">
        <v>175</v>
      </c>
      <c r="F16" s="13">
        <f>(E16/$E$25)*100</f>
        <v>0.2668252370932821</v>
      </c>
      <c r="G16" s="35"/>
      <c r="H16" s="35"/>
      <c r="I16" s="35"/>
      <c r="J16" s="35"/>
      <c r="K16" s="35"/>
    </row>
    <row r="17" spans="2:11" s="2" customFormat="1" ht="20.100000000000001" customHeight="1" x14ac:dyDescent="0.25">
      <c r="B17" s="19">
        <v>2019</v>
      </c>
      <c r="C17" s="18">
        <v>49</v>
      </c>
      <c r="D17" s="17">
        <f>(C17/$C$25)*100</f>
        <v>0.69257950530035328</v>
      </c>
      <c r="E17" s="18">
        <v>358</v>
      </c>
      <c r="F17" s="17">
        <f>(E17/$E$25)*100</f>
        <v>0.54584819931082851</v>
      </c>
      <c r="G17" s="84"/>
      <c r="H17" s="84"/>
      <c r="I17" s="84"/>
      <c r="J17" s="84"/>
      <c r="K17" s="84"/>
    </row>
    <row r="18" spans="2:11" s="2" customFormat="1" ht="20.100000000000001" customHeight="1" x14ac:dyDescent="0.25">
      <c r="B18" s="15">
        <v>2020</v>
      </c>
      <c r="C18" s="83">
        <v>1050</v>
      </c>
      <c r="D18" s="13">
        <f>(C18/$C$25)*100</f>
        <v>14.840989399293287</v>
      </c>
      <c r="E18" s="83">
        <v>12868</v>
      </c>
      <c r="F18" s="13">
        <f>(E18/$E$25)*100</f>
        <v>19.620040862379167</v>
      </c>
      <c r="G18" s="84"/>
      <c r="H18" s="84"/>
      <c r="I18" s="84"/>
      <c r="J18" s="84"/>
      <c r="K18" s="84"/>
    </row>
    <row r="19" spans="2:11" s="2" customFormat="1" ht="20.100000000000001" customHeight="1" x14ac:dyDescent="0.25">
      <c r="B19" s="15">
        <v>2021</v>
      </c>
      <c r="C19" s="83">
        <v>3048</v>
      </c>
      <c r="D19" s="13">
        <f>(C19/$C$25)*100</f>
        <v>43.081272084805654</v>
      </c>
      <c r="E19" s="83">
        <v>24815</v>
      </c>
      <c r="F19" s="13">
        <f>(E19/$E$25)*100</f>
        <v>37.835818619827407</v>
      </c>
      <c r="G19" s="84"/>
      <c r="H19" s="84"/>
      <c r="I19" s="84"/>
      <c r="J19" s="84"/>
      <c r="K19" s="84"/>
    </row>
    <row r="20" spans="2:11" s="2" customFormat="1" ht="20.100000000000001" customHeight="1" x14ac:dyDescent="0.25">
      <c r="B20" s="15">
        <v>2022</v>
      </c>
      <c r="C20" s="83">
        <v>1941</v>
      </c>
      <c r="D20" s="13">
        <f>(C20/$C$25)*100</f>
        <v>27.434628975265017</v>
      </c>
      <c r="E20" s="83">
        <v>19695</v>
      </c>
      <c r="F20" s="13">
        <f>(E20/$E$25)*100</f>
        <v>30.029274540298236</v>
      </c>
      <c r="G20" s="84"/>
      <c r="H20" s="84"/>
      <c r="I20" s="84"/>
      <c r="J20" s="84"/>
      <c r="K20" s="84"/>
    </row>
    <row r="21" spans="2:11" ht="20.100000000000001" customHeight="1" x14ac:dyDescent="0.25">
      <c r="B21" s="15">
        <v>2023</v>
      </c>
      <c r="C21" s="83">
        <v>255</v>
      </c>
      <c r="D21" s="13">
        <f>(C21/$C$25)*100</f>
        <v>3.6042402826855122</v>
      </c>
      <c r="E21" s="83">
        <v>1837</v>
      </c>
      <c r="F21" s="13">
        <f>(E21/$E$25)*100</f>
        <v>2.8009026316591958</v>
      </c>
      <c r="G21" s="35"/>
      <c r="H21" s="35"/>
      <c r="I21" s="35"/>
      <c r="J21" s="35"/>
      <c r="K21" s="35"/>
    </row>
    <row r="22" spans="2:11" ht="20.100000000000001" customHeight="1" x14ac:dyDescent="0.25">
      <c r="B22" s="15">
        <v>2024</v>
      </c>
      <c r="C22" s="83">
        <v>186</v>
      </c>
      <c r="D22" s="13">
        <f>(C22/$C$25)*100</f>
        <v>2.6289752650176679</v>
      </c>
      <c r="E22" s="83">
        <v>1561</v>
      </c>
      <c r="F22" s="13">
        <f>(E22/$E$25)*100</f>
        <v>2.3800811148720764</v>
      </c>
      <c r="G22" s="35"/>
      <c r="H22" s="35"/>
      <c r="I22" s="35"/>
      <c r="J22" s="35"/>
      <c r="K22" s="35"/>
    </row>
    <row r="23" spans="2:11" ht="20.100000000000001" customHeight="1" x14ac:dyDescent="0.25">
      <c r="B23" s="12" t="s">
        <v>28</v>
      </c>
      <c r="C23" s="82">
        <v>218</v>
      </c>
      <c r="D23" s="10">
        <f>(C23/$C$25)*100</f>
        <v>3.0812720848056538</v>
      </c>
      <c r="E23" s="82">
        <v>1726</v>
      </c>
      <c r="F23" s="10">
        <f>(E23/$E$25)*100</f>
        <v>2.6316591955600281</v>
      </c>
      <c r="G23" s="35"/>
      <c r="H23" s="35"/>
      <c r="I23" s="35"/>
      <c r="J23" s="35"/>
      <c r="K23" s="35"/>
    </row>
    <row r="24" spans="2:11" ht="20.100000000000001" customHeight="1" x14ac:dyDescent="0.25">
      <c r="B24" s="12" t="s">
        <v>27</v>
      </c>
      <c r="C24" s="82">
        <v>119</v>
      </c>
      <c r="D24" s="80">
        <f>(C24/$C$25)*100</f>
        <v>1.6819787985865724</v>
      </c>
      <c r="E24" s="81">
        <v>1021</v>
      </c>
      <c r="F24" s="80">
        <f>(E24/$E$25)*100</f>
        <v>1.5567346689842343</v>
      </c>
      <c r="G24" s="35"/>
      <c r="H24" s="35"/>
      <c r="I24" s="35"/>
      <c r="J24" s="35"/>
      <c r="K24" s="35"/>
    </row>
    <row r="25" spans="2:11" ht="20.100000000000001" customHeight="1" x14ac:dyDescent="0.25">
      <c r="B25" s="9" t="s">
        <v>2</v>
      </c>
      <c r="C25" s="79">
        <f>SUM(C5:C24)</f>
        <v>7075</v>
      </c>
      <c r="D25" s="78">
        <f>(C25/$C$25)*100</f>
        <v>100</v>
      </c>
      <c r="E25" s="79">
        <f>SUM(E5:E24)</f>
        <v>65586</v>
      </c>
      <c r="F25" s="78">
        <f>(E25/$E$25)*100</f>
        <v>100</v>
      </c>
      <c r="G25" s="77"/>
      <c r="H25" s="35"/>
      <c r="I25" s="35"/>
      <c r="J25" s="35"/>
      <c r="K25" s="35"/>
    </row>
    <row r="26" spans="2:11" ht="20.100000000000001" customHeight="1" x14ac:dyDescent="0.25">
      <c r="B26" s="35"/>
      <c r="C26" s="35"/>
      <c r="D26" s="35"/>
      <c r="E26" s="35"/>
      <c r="F26" s="35"/>
      <c r="G26" s="35"/>
      <c r="H26" s="35"/>
      <c r="I26" s="35"/>
      <c r="J26" s="35"/>
      <c r="K26" s="35"/>
    </row>
    <row r="27" spans="2:11" ht="20.100000000000001" customHeight="1" x14ac:dyDescent="0.25">
      <c r="B27" s="35"/>
      <c r="C27" s="35"/>
      <c r="D27" s="35"/>
      <c r="E27" s="35"/>
      <c r="F27" s="35"/>
      <c r="G27" s="35"/>
      <c r="H27" s="35"/>
      <c r="I27" s="35"/>
      <c r="J27" s="35"/>
      <c r="K27" s="35"/>
    </row>
    <row r="28" spans="2:11" ht="20.100000000000001" customHeight="1" x14ac:dyDescent="0.25">
      <c r="B28" s="35"/>
      <c r="C28" s="35"/>
      <c r="D28" s="35"/>
      <c r="E28" s="35"/>
      <c r="F28" s="35"/>
      <c r="G28" s="35"/>
      <c r="H28" s="35"/>
      <c r="I28" s="35"/>
      <c r="J28" s="35"/>
      <c r="K28" s="35"/>
    </row>
    <row r="29" spans="2:11" s="57" customFormat="1" ht="20.100000000000001" customHeight="1" x14ac:dyDescent="0.25">
      <c r="B29" s="36" t="s">
        <v>1</v>
      </c>
      <c r="C29" s="35"/>
      <c r="D29" s="35"/>
      <c r="E29" s="35"/>
      <c r="F29" s="35"/>
      <c r="G29" s="35"/>
      <c r="H29" s="35"/>
      <c r="I29" s="35"/>
      <c r="J29" s="35"/>
      <c r="K29" s="35"/>
    </row>
    <row r="30" spans="2:11" s="71" customFormat="1" ht="20.100000000000001" customHeight="1" x14ac:dyDescent="0.25">
      <c r="B30" s="76" t="s">
        <v>26</v>
      </c>
      <c r="C30" s="75"/>
      <c r="D30" s="75"/>
      <c r="E30" s="74"/>
      <c r="F30" s="54"/>
      <c r="G30" s="73"/>
      <c r="H30" s="73"/>
      <c r="I30" s="73"/>
      <c r="J30" s="73"/>
      <c r="K30" s="70"/>
    </row>
    <row r="31" spans="2:11" s="71" customFormat="1" ht="20.100000000000001" customHeight="1" x14ac:dyDescent="0.25">
      <c r="B31" s="70" t="s">
        <v>25</v>
      </c>
      <c r="C31" s="70"/>
      <c r="D31" s="70"/>
      <c r="E31" s="70"/>
      <c r="F31" s="70"/>
      <c r="I31" s="72"/>
      <c r="J31" s="72"/>
      <c r="K31" s="72"/>
    </row>
    <row r="32" spans="2:11" ht="20.100000000000001" customHeight="1" x14ac:dyDescent="0.25">
      <c r="B32" s="71" t="s">
        <v>24</v>
      </c>
      <c r="C32" s="71"/>
      <c r="D32" s="71"/>
      <c r="E32" s="71"/>
      <c r="F32" s="71"/>
      <c r="G32" s="70"/>
      <c r="H32" s="70"/>
    </row>
    <row r="33" spans="2:6" ht="20.100000000000001" customHeight="1" x14ac:dyDescent="0.25">
      <c r="B33" s="70" t="s">
        <v>23</v>
      </c>
      <c r="C33" s="70"/>
      <c r="D33" s="70"/>
      <c r="E33" s="70"/>
      <c r="F33" s="70"/>
    </row>
    <row r="34" spans="2:6" ht="20.100000000000001" customHeight="1" x14ac:dyDescent="0.2"/>
    <row r="35" spans="2:6" ht="20.100000000000001" customHeight="1" x14ac:dyDescent="0.2"/>
    <row r="36" spans="2:6" ht="20.100000000000001" customHeight="1" x14ac:dyDescent="0.2"/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12003-41A5-4C62-9EB4-1BA6B0369C4F}">
  <dimension ref="C1:J30"/>
  <sheetViews>
    <sheetView workbookViewId="0">
      <selection activeCell="C28" sqref="C28"/>
    </sheetView>
  </sheetViews>
  <sheetFormatPr defaultColWidth="9" defaultRowHeight="12.75" x14ac:dyDescent="0.2"/>
  <cols>
    <col min="1" max="2" width="3.5703125" style="1" customWidth="1"/>
    <col min="3" max="7" width="17.140625" style="1" customWidth="1"/>
    <col min="8" max="16384" width="9" style="1"/>
  </cols>
  <sheetData>
    <row r="1" spans="3:8" ht="3.75" customHeight="1" x14ac:dyDescent="0.2"/>
    <row r="2" spans="3:8" ht="56.25" customHeight="1" x14ac:dyDescent="0.2">
      <c r="C2" s="31" t="s">
        <v>35</v>
      </c>
      <c r="D2" s="31"/>
      <c r="E2" s="31"/>
      <c r="F2" s="31"/>
      <c r="G2" s="31"/>
      <c r="H2" s="57"/>
    </row>
    <row r="3" spans="3:8" ht="30" x14ac:dyDescent="0.2">
      <c r="C3" s="30" t="s">
        <v>34</v>
      </c>
      <c r="D3" s="69" t="s">
        <v>33</v>
      </c>
      <c r="E3" s="29" t="s">
        <v>4</v>
      </c>
      <c r="F3" s="69" t="s">
        <v>32</v>
      </c>
      <c r="G3" s="27" t="s">
        <v>4</v>
      </c>
    </row>
    <row r="4" spans="3:8" ht="20.100000000000001" customHeight="1" x14ac:dyDescent="0.25">
      <c r="C4" s="15">
        <v>2007</v>
      </c>
      <c r="D4" s="83">
        <v>798</v>
      </c>
      <c r="E4" s="13">
        <f>(D4/$D$24)*100</f>
        <v>10.413676105963722</v>
      </c>
      <c r="F4" s="83">
        <v>8478</v>
      </c>
      <c r="G4" s="13">
        <f>(F4/$F$24)*100</f>
        <v>13.830568198502421</v>
      </c>
    </row>
    <row r="5" spans="3:8" ht="20.100000000000001" customHeight="1" x14ac:dyDescent="0.25">
      <c r="C5" s="15">
        <v>2008</v>
      </c>
      <c r="D5" s="83">
        <v>487</v>
      </c>
      <c r="E5" s="13">
        <f>(D5/$D$24)*100</f>
        <v>6.3552133629126972</v>
      </c>
      <c r="F5" s="83">
        <v>4857</v>
      </c>
      <c r="G5" s="13">
        <f>(F5/$F$24)*100</f>
        <v>7.9234571526452307</v>
      </c>
    </row>
    <row r="6" spans="3:8" ht="20.100000000000001" customHeight="1" x14ac:dyDescent="0.25">
      <c r="C6" s="15">
        <v>2009</v>
      </c>
      <c r="D6" s="83">
        <v>540</v>
      </c>
      <c r="E6" s="13">
        <f>(D6/$D$24)*100</f>
        <v>7.0468484927574053</v>
      </c>
      <c r="F6" s="83">
        <v>4373</v>
      </c>
      <c r="G6" s="13">
        <f>(F6/$F$24)*100</f>
        <v>7.1338847289515321</v>
      </c>
    </row>
    <row r="7" spans="3:8" ht="20.100000000000001" customHeight="1" x14ac:dyDescent="0.25">
      <c r="C7" s="15">
        <v>2010</v>
      </c>
      <c r="D7" s="83">
        <v>1097</v>
      </c>
      <c r="E7" s="13">
        <f>(D7/$D$24)*100</f>
        <v>14.315542215842358</v>
      </c>
      <c r="F7" s="83">
        <v>12313</v>
      </c>
      <c r="G7" s="13">
        <f>(F7/$F$24)*100</f>
        <v>20.086787712686991</v>
      </c>
    </row>
    <row r="8" spans="3:8" ht="20.100000000000001" customHeight="1" x14ac:dyDescent="0.25">
      <c r="C8" s="15">
        <v>2011</v>
      </c>
      <c r="D8" s="83">
        <v>527</v>
      </c>
      <c r="E8" s="13">
        <f>(D8/$D$24)*100</f>
        <v>6.8772021401539876</v>
      </c>
      <c r="F8" s="83">
        <v>4396</v>
      </c>
      <c r="G8" s="13">
        <f>(F8/$F$24)*100</f>
        <v>7.1714057325568108</v>
      </c>
    </row>
    <row r="9" spans="3:8" ht="20.100000000000001" customHeight="1" x14ac:dyDescent="0.25">
      <c r="C9" s="15">
        <v>2012</v>
      </c>
      <c r="D9" s="83">
        <v>880</v>
      </c>
      <c r="E9" s="13">
        <f>(D9/$D$24)*100</f>
        <v>11.483753099308364</v>
      </c>
      <c r="F9" s="83">
        <v>8619</v>
      </c>
      <c r="G9" s="13">
        <f>(F9/$F$24)*100</f>
        <v>14.060588264082611</v>
      </c>
    </row>
    <row r="10" spans="3:8" ht="20.100000000000001" customHeight="1" x14ac:dyDescent="0.25">
      <c r="C10" s="15">
        <v>2013</v>
      </c>
      <c r="D10" s="83">
        <v>856</v>
      </c>
      <c r="E10" s="13">
        <f>(D10/$D$24)*100</f>
        <v>11.170559832963592</v>
      </c>
      <c r="F10" s="83">
        <v>7348</v>
      </c>
      <c r="G10" s="13">
        <f>(F10/$F$24)*100</f>
        <v>11.987144977895236</v>
      </c>
    </row>
    <row r="11" spans="3:8" ht="20.100000000000001" customHeight="1" x14ac:dyDescent="0.25">
      <c r="C11" s="15">
        <v>2014</v>
      </c>
      <c r="D11" s="83">
        <v>408</v>
      </c>
      <c r="E11" s="13">
        <f>(D11/$D$24)*100</f>
        <v>5.3242855278611509</v>
      </c>
      <c r="F11" s="83">
        <v>3066</v>
      </c>
      <c r="G11" s="13">
        <f>(F11/$F$24)*100</f>
        <v>5.0017129153819804</v>
      </c>
    </row>
    <row r="12" spans="3:8" ht="20.100000000000001" customHeight="1" x14ac:dyDescent="0.25">
      <c r="C12" s="15">
        <v>2015</v>
      </c>
      <c r="D12" s="83">
        <v>383</v>
      </c>
      <c r="E12" s="13">
        <f>(D12/$D$24)*100</f>
        <v>4.9980425420853454</v>
      </c>
      <c r="F12" s="83">
        <v>2204</v>
      </c>
      <c r="G12" s="13">
        <f>(F12/$F$24)*100</f>
        <v>3.595490954175435</v>
      </c>
    </row>
    <row r="13" spans="3:8" ht="20.100000000000001" customHeight="1" x14ac:dyDescent="0.25">
      <c r="C13" s="15">
        <v>2016</v>
      </c>
      <c r="D13" s="83">
        <v>341</v>
      </c>
      <c r="E13" s="13">
        <f>(D13/$D$24)*100</f>
        <v>4.4499543259819907</v>
      </c>
      <c r="F13" s="83">
        <v>1568</v>
      </c>
      <c r="G13" s="13">
        <f>(F13/$F$24)*100</f>
        <v>2.5579536370903275</v>
      </c>
    </row>
    <row r="14" spans="3:8" s="2" customFormat="1" ht="20.100000000000001" customHeight="1" x14ac:dyDescent="0.25">
      <c r="C14" s="15">
        <v>2017</v>
      </c>
      <c r="D14" s="83">
        <v>359</v>
      </c>
      <c r="E14" s="13">
        <f>(D14/$D$24)*100</f>
        <v>4.6848492757405715</v>
      </c>
      <c r="F14" s="83">
        <v>1521</v>
      </c>
      <c r="G14" s="13">
        <f>(F14/$F$24)*100</f>
        <v>2.4812802818969315</v>
      </c>
    </row>
    <row r="15" spans="3:8" s="46" customFormat="1" ht="20.100000000000001" customHeight="1" x14ac:dyDescent="0.25">
      <c r="C15" s="93">
        <v>2018</v>
      </c>
      <c r="D15" s="92">
        <v>198</v>
      </c>
      <c r="E15" s="13">
        <f>(D15/$D$24)*100</f>
        <v>2.583844447344382</v>
      </c>
      <c r="F15" s="92">
        <v>557</v>
      </c>
      <c r="G15" s="13">
        <f>(F15/$F$24)*100</f>
        <v>0.90866082644088819</v>
      </c>
    </row>
    <row r="16" spans="3:8" s="2" customFormat="1" ht="20.100000000000001" customHeight="1" x14ac:dyDescent="0.25">
      <c r="C16" s="93">
        <v>2019</v>
      </c>
      <c r="D16" s="92">
        <v>185</v>
      </c>
      <c r="E16" s="13">
        <f>(D16/$D$24)*100</f>
        <v>2.4141980947409629</v>
      </c>
      <c r="F16" s="92">
        <v>390</v>
      </c>
      <c r="G16" s="13">
        <f>(F16/$F$24)*100</f>
        <v>0.63622571330690547</v>
      </c>
    </row>
    <row r="17" spans="3:10" s="2" customFormat="1" ht="20.100000000000001" customHeight="1" x14ac:dyDescent="0.25">
      <c r="C17" s="93">
        <v>2020</v>
      </c>
      <c r="D17" s="92">
        <v>13</v>
      </c>
      <c r="E17" s="13">
        <f>(D17/$D$24)*100</f>
        <v>0.16964635260341901</v>
      </c>
      <c r="F17" s="92">
        <v>21</v>
      </c>
      <c r="G17" s="13">
        <f>(F17/$F$24)*100</f>
        <v>3.4258307639602602E-2</v>
      </c>
    </row>
    <row r="18" spans="3:10" s="2" customFormat="1" ht="20.100000000000001" customHeight="1" x14ac:dyDescent="0.25">
      <c r="C18" s="93">
        <v>2021</v>
      </c>
      <c r="D18" s="92">
        <v>41</v>
      </c>
      <c r="E18" s="13">
        <f>(D18/$D$24)*100</f>
        <v>0.53503849667232151</v>
      </c>
      <c r="F18" s="92">
        <v>129</v>
      </c>
      <c r="G18" s="13">
        <f>(F18/$F$24)*100</f>
        <v>0.21044388978613027</v>
      </c>
    </row>
    <row r="19" spans="3:10" s="2" customFormat="1" ht="20.100000000000001" customHeight="1" x14ac:dyDescent="0.25">
      <c r="C19" s="93">
        <v>2022</v>
      </c>
      <c r="D19" s="92">
        <v>100</v>
      </c>
      <c r="E19" s="13">
        <f>(D19/$D$24)*100</f>
        <v>1.3049719431032232</v>
      </c>
      <c r="F19" s="92">
        <v>288</v>
      </c>
      <c r="G19" s="13">
        <f>(F19/$F$24)*100</f>
        <v>0.46982821905740713</v>
      </c>
    </row>
    <row r="20" spans="3:10" s="2" customFormat="1" ht="20.100000000000001" customHeight="1" x14ac:dyDescent="0.25">
      <c r="C20" s="93">
        <v>2023</v>
      </c>
      <c r="D20" s="92">
        <v>130</v>
      </c>
      <c r="E20" s="13">
        <f>(D20/$D$24)*100</f>
        <v>1.6964635260341903</v>
      </c>
      <c r="F20" s="92">
        <v>487</v>
      </c>
      <c r="G20" s="13">
        <f>(F20/$F$24)*100</f>
        <v>0.79446646764221274</v>
      </c>
      <c r="J20" s="57"/>
    </row>
    <row r="21" spans="3:10" s="2" customFormat="1" ht="20.100000000000001" customHeight="1" x14ac:dyDescent="0.25">
      <c r="C21" s="93">
        <v>2024</v>
      </c>
      <c r="D21" s="92">
        <v>143</v>
      </c>
      <c r="E21" s="13">
        <f>(D21/$D$24)*100</f>
        <v>1.8661098786376094</v>
      </c>
      <c r="F21" s="92">
        <v>319</v>
      </c>
      <c r="G21" s="13">
        <f>(F21/$F$24)*100</f>
        <v>0.52040000652539187</v>
      </c>
    </row>
    <row r="22" spans="3:10" s="2" customFormat="1" ht="20.100000000000001" customHeight="1" x14ac:dyDescent="0.25">
      <c r="C22" s="93">
        <v>2025</v>
      </c>
      <c r="D22" s="92">
        <v>115</v>
      </c>
      <c r="E22" s="13">
        <f>(D22/$D$24)*100</f>
        <v>1.5007177345687068</v>
      </c>
      <c r="F22" s="83">
        <v>245</v>
      </c>
      <c r="G22" s="13">
        <f>(F22/$F$24)*100</f>
        <v>0.3996802557953637</v>
      </c>
    </row>
    <row r="23" spans="3:10" s="2" customFormat="1" ht="20.100000000000001" customHeight="1" x14ac:dyDescent="0.25">
      <c r="C23" s="91" t="s">
        <v>3</v>
      </c>
      <c r="D23" s="90">
        <v>62</v>
      </c>
      <c r="E23" s="80">
        <f>(D23/$D$24)*100</f>
        <v>0.80908260472399851</v>
      </c>
      <c r="F23" s="82">
        <v>120</v>
      </c>
      <c r="G23" s="80">
        <f>(F23/$F$24)*100</f>
        <v>0.19576175794058631</v>
      </c>
    </row>
    <row r="24" spans="3:10" ht="20.100000000000001" customHeight="1" x14ac:dyDescent="0.25">
      <c r="C24" s="12" t="s">
        <v>2</v>
      </c>
      <c r="D24" s="89">
        <f>SUM(D4:D23)</f>
        <v>7663</v>
      </c>
      <c r="E24" s="88">
        <f>SUM(E4:E23)</f>
        <v>100.00000000000003</v>
      </c>
      <c r="F24" s="89">
        <f>SUM(F4:F23)</f>
        <v>61299</v>
      </c>
      <c r="G24" s="88">
        <f>SUM(G4:G23)</f>
        <v>100</v>
      </c>
      <c r="H24" s="57"/>
      <c r="I24" s="7"/>
    </row>
    <row r="25" spans="3:10" ht="6" customHeight="1" x14ac:dyDescent="0.25">
      <c r="C25" s="35"/>
      <c r="D25" s="35"/>
      <c r="E25" s="35"/>
      <c r="F25" s="35"/>
      <c r="G25" s="35"/>
    </row>
    <row r="26" spans="3:10" s="2" customFormat="1" ht="15" x14ac:dyDescent="0.25">
      <c r="C26" s="36" t="s">
        <v>1</v>
      </c>
      <c r="D26" s="35"/>
      <c r="E26" s="35"/>
      <c r="F26" s="35"/>
      <c r="G26" s="35"/>
    </row>
    <row r="27" spans="3:10" s="2" customFormat="1" ht="15" x14ac:dyDescent="0.25">
      <c r="C27" s="87" t="s">
        <v>0</v>
      </c>
      <c r="D27" s="87"/>
      <c r="E27" s="87"/>
      <c r="F27" s="87"/>
      <c r="G27" s="87"/>
    </row>
    <row r="28" spans="3:10" ht="20.100000000000001" customHeight="1" x14ac:dyDescent="0.2"/>
    <row r="29" spans="3:10" ht="20.100000000000001" customHeight="1" x14ac:dyDescent="0.2"/>
    <row r="30" spans="3:10" ht="20.100000000000001" customHeight="1" x14ac:dyDescent="0.2"/>
  </sheetData>
  <sheetProtection selectLockedCells="1" selectUnlockedCells="1"/>
  <mergeCells count="2">
    <mergeCell ref="C2:G2"/>
    <mergeCell ref="C27:G2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E45FE-1F85-4123-AC2D-C033DA76E3F1}">
  <sheetPr>
    <pageSetUpPr fitToPage="1"/>
  </sheetPr>
  <dimension ref="B2:G30"/>
  <sheetViews>
    <sheetView tabSelected="1" workbookViewId="0">
      <selection activeCell="E30" sqref="E30"/>
    </sheetView>
  </sheetViews>
  <sheetFormatPr defaultColWidth="9" defaultRowHeight="12.75" x14ac:dyDescent="0.2"/>
  <cols>
    <col min="1" max="1" width="9" style="1" customWidth="1"/>
    <col min="2" max="2" width="21.5703125" style="1" customWidth="1"/>
    <col min="3" max="3" width="17.140625" style="1" customWidth="1"/>
    <col min="4" max="4" width="15.7109375" style="1" customWidth="1"/>
    <col min="5" max="5" width="16.7109375" style="1" customWidth="1"/>
    <col min="6" max="6" width="15.42578125" style="1" customWidth="1"/>
    <col min="7" max="16384" width="9" style="1"/>
  </cols>
  <sheetData>
    <row r="2" spans="2:7" ht="83.25" customHeight="1" x14ac:dyDescent="0.25">
      <c r="B2" s="112" t="s">
        <v>43</v>
      </c>
      <c r="C2" s="112"/>
      <c r="D2" s="112"/>
      <c r="E2" s="112"/>
      <c r="F2" s="112"/>
      <c r="G2" s="35"/>
    </row>
    <row r="3" spans="2:7" ht="15" x14ac:dyDescent="0.25">
      <c r="B3" s="111" t="s">
        <v>42</v>
      </c>
      <c r="C3" s="109" t="s">
        <v>41</v>
      </c>
      <c r="D3" s="110" t="s">
        <v>4</v>
      </c>
      <c r="E3" s="109" t="s">
        <v>41</v>
      </c>
      <c r="F3" s="108" t="s">
        <v>4</v>
      </c>
      <c r="G3" s="35"/>
    </row>
    <row r="4" spans="2:7" ht="15" x14ac:dyDescent="0.25">
      <c r="B4" s="107" t="s">
        <v>7</v>
      </c>
      <c r="C4" s="105" t="s">
        <v>40</v>
      </c>
      <c r="D4" s="106"/>
      <c r="E4" s="105" t="s">
        <v>39</v>
      </c>
      <c r="F4" s="104"/>
      <c r="G4" s="35"/>
    </row>
    <row r="5" spans="2:7" ht="20.100000000000001" customHeight="1" x14ac:dyDescent="0.25">
      <c r="B5" s="22">
        <v>2007</v>
      </c>
      <c r="C5" s="102">
        <v>277</v>
      </c>
      <c r="D5" s="103">
        <f>(C5/$C$25)*100</f>
        <v>6.7200388161086853</v>
      </c>
      <c r="E5" s="102">
        <v>1195</v>
      </c>
      <c r="F5" s="20">
        <f>(E5/$E$25)*100</f>
        <v>0.32565123434080834</v>
      </c>
      <c r="G5" s="35"/>
    </row>
    <row r="6" spans="2:7" ht="20.100000000000001" customHeight="1" x14ac:dyDescent="0.25">
      <c r="B6" s="15">
        <v>2008</v>
      </c>
      <c r="C6" s="101">
        <v>137</v>
      </c>
      <c r="D6" s="95">
        <f>(C6/$C$25)*100</f>
        <v>3.323629306162057</v>
      </c>
      <c r="E6" s="101">
        <v>549</v>
      </c>
      <c r="F6" s="13">
        <f>(E6/$E$25)*100</f>
        <v>0.14960880975155127</v>
      </c>
      <c r="G6" s="35"/>
    </row>
    <row r="7" spans="2:7" ht="20.100000000000001" customHeight="1" x14ac:dyDescent="0.25">
      <c r="B7" s="15">
        <v>2009</v>
      </c>
      <c r="C7" s="101">
        <v>195</v>
      </c>
      <c r="D7" s="95">
        <f>(C7/$C$25)*100</f>
        <v>4.7307132459970891</v>
      </c>
      <c r="E7" s="101">
        <v>722</v>
      </c>
      <c r="F7" s="13">
        <f>(E7/$E$25)*100</f>
        <v>0.19675329807034614</v>
      </c>
      <c r="G7" s="35"/>
    </row>
    <row r="8" spans="2:7" ht="20.100000000000001" customHeight="1" x14ac:dyDescent="0.25">
      <c r="B8" s="15">
        <v>2010</v>
      </c>
      <c r="C8" s="101">
        <v>171</v>
      </c>
      <c r="D8" s="95">
        <f>(C8/$C$25)*100</f>
        <v>4.1484716157205241</v>
      </c>
      <c r="E8" s="101">
        <v>697</v>
      </c>
      <c r="F8" s="13">
        <f>(E8/$E$25)*100</f>
        <v>0.18994051074104051</v>
      </c>
      <c r="G8" s="35"/>
    </row>
    <row r="9" spans="2:7" ht="20.100000000000001" customHeight="1" x14ac:dyDescent="0.25">
      <c r="B9" s="15" t="s">
        <v>38</v>
      </c>
      <c r="C9" s="83">
        <v>1827</v>
      </c>
      <c r="D9" s="95">
        <f>(C9/$C$25)*100</f>
        <v>44.32314410480349</v>
      </c>
      <c r="E9" s="101">
        <v>358930</v>
      </c>
      <c r="F9" s="13">
        <f>(E9/$E$25)*100</f>
        <v>97.81255024430655</v>
      </c>
      <c r="G9" s="35"/>
    </row>
    <row r="10" spans="2:7" ht="20.100000000000001" customHeight="1" x14ac:dyDescent="0.25">
      <c r="B10" s="15">
        <v>2012</v>
      </c>
      <c r="C10" s="83">
        <v>126</v>
      </c>
      <c r="D10" s="95">
        <f>(C10/$C$25)*100</f>
        <v>3.0567685589519651</v>
      </c>
      <c r="E10" s="83">
        <v>436</v>
      </c>
      <c r="F10" s="13">
        <f>(E10/$E$25)*100</f>
        <v>0.1188150110230899</v>
      </c>
      <c r="G10" s="35"/>
    </row>
    <row r="11" spans="2:7" ht="20.100000000000001" customHeight="1" x14ac:dyDescent="0.25">
      <c r="B11" s="15">
        <v>2013</v>
      </c>
      <c r="C11" s="83">
        <v>69</v>
      </c>
      <c r="D11" s="95">
        <f>(C11/$C$25)*100</f>
        <v>1.6739446870451238</v>
      </c>
      <c r="E11" s="83">
        <v>254</v>
      </c>
      <c r="F11" s="13">
        <f>(E11/$E$25)*100</f>
        <v>6.921791926574504E-2</v>
      </c>
      <c r="G11" s="35"/>
    </row>
    <row r="12" spans="2:7" ht="20.100000000000001" customHeight="1" x14ac:dyDescent="0.25">
      <c r="B12" s="15">
        <v>2014</v>
      </c>
      <c r="C12" s="83">
        <v>93</v>
      </c>
      <c r="D12" s="95">
        <f>(C12/$C$25)*100</f>
        <v>2.2561863173216885</v>
      </c>
      <c r="E12" s="83">
        <v>330</v>
      </c>
      <c r="F12" s="13">
        <f>(E12/$E$25)*100</f>
        <v>8.9928792746834102E-2</v>
      </c>
      <c r="G12" s="35"/>
    </row>
    <row r="13" spans="2:7" ht="20.100000000000001" customHeight="1" x14ac:dyDescent="0.25">
      <c r="B13" s="15">
        <v>2015</v>
      </c>
      <c r="C13" s="83">
        <v>65</v>
      </c>
      <c r="D13" s="95">
        <f>(C13/$C$25)*100</f>
        <v>1.576904415332363</v>
      </c>
      <c r="E13" s="83">
        <v>283</v>
      </c>
      <c r="F13" s="13">
        <f>(E13/$E$25)*100</f>
        <v>7.7120752567739551E-2</v>
      </c>
      <c r="G13" s="35"/>
    </row>
    <row r="14" spans="2:7" ht="20.100000000000001" customHeight="1" x14ac:dyDescent="0.25">
      <c r="B14" s="15">
        <v>2016</v>
      </c>
      <c r="C14" s="83">
        <v>114</v>
      </c>
      <c r="D14" s="95">
        <f>(C14/$C$25)*100</f>
        <v>2.7656477438136826</v>
      </c>
      <c r="E14" s="83">
        <v>353</v>
      </c>
      <c r="F14" s="13">
        <f>(E14/$E$25)*100</f>
        <v>9.619655708979527E-2</v>
      </c>
      <c r="G14" s="35"/>
    </row>
    <row r="15" spans="2:7" s="2" customFormat="1" ht="20.100000000000001" customHeight="1" x14ac:dyDescent="0.25">
      <c r="B15" s="15">
        <v>2017</v>
      </c>
      <c r="C15" s="83">
        <v>101</v>
      </c>
      <c r="D15" s="95">
        <f>(C15/$C$25)*100</f>
        <v>2.45026686074721</v>
      </c>
      <c r="E15" s="83">
        <v>366</v>
      </c>
      <c r="F15" s="13">
        <f>(E15/$E$25)*100</f>
        <v>9.9739206501034183E-2</v>
      </c>
      <c r="G15" s="84"/>
    </row>
    <row r="16" spans="2:7" ht="20.100000000000001" customHeight="1" x14ac:dyDescent="0.25">
      <c r="B16" s="15">
        <v>2018</v>
      </c>
      <c r="C16" s="83">
        <v>332</v>
      </c>
      <c r="D16" s="95">
        <f>(C16/$C$25)*100</f>
        <v>8.054342552159147</v>
      </c>
      <c r="E16" s="83">
        <v>1154</v>
      </c>
      <c r="F16" s="13">
        <f>(E16/$E$25)*100</f>
        <v>0.31447826312074711</v>
      </c>
      <c r="G16" s="35"/>
    </row>
    <row r="17" spans="2:7" s="2" customFormat="1" ht="20.100000000000001" customHeight="1" x14ac:dyDescent="0.25">
      <c r="B17" s="15">
        <v>2019</v>
      </c>
      <c r="C17" s="83">
        <v>148</v>
      </c>
      <c r="D17" s="95">
        <f>(C17/$C$25)*100</f>
        <v>3.5904900533721493</v>
      </c>
      <c r="E17" s="83">
        <v>366</v>
      </c>
      <c r="F17" s="13">
        <f>(E17/$E$25)*100</f>
        <v>9.9739206501034183E-2</v>
      </c>
      <c r="G17" s="84"/>
    </row>
    <row r="18" spans="2:7" s="16" customFormat="1" ht="20.100000000000001" customHeight="1" x14ac:dyDescent="0.25">
      <c r="B18" s="19">
        <v>2020</v>
      </c>
      <c r="C18" s="99">
        <v>17</v>
      </c>
      <c r="D18" s="100">
        <f>(C18/$C$25)*100</f>
        <v>0.41242115477923341</v>
      </c>
      <c r="E18" s="99">
        <v>41</v>
      </c>
      <c r="F18" s="17">
        <f>(E18/$E$25)*100</f>
        <v>1.1172971220061206E-2</v>
      </c>
      <c r="G18" s="98"/>
    </row>
    <row r="19" spans="2:7" s="16" customFormat="1" ht="20.100000000000001" customHeight="1" x14ac:dyDescent="0.25">
      <c r="B19" s="15">
        <v>2021</v>
      </c>
      <c r="C19" s="83">
        <v>17</v>
      </c>
      <c r="D19" s="95">
        <f>(C19/$C$25)*100</f>
        <v>0.41242115477923341</v>
      </c>
      <c r="E19" s="83">
        <v>52</v>
      </c>
      <c r="F19" s="13">
        <f>(E19/$E$25)*100</f>
        <v>1.4170597644955676E-2</v>
      </c>
      <c r="G19" s="98"/>
    </row>
    <row r="20" spans="2:7" s="96" customFormat="1" ht="20.100000000000001" customHeight="1" x14ac:dyDescent="0.25">
      <c r="B20" s="15">
        <v>2022</v>
      </c>
      <c r="C20" s="83">
        <v>73</v>
      </c>
      <c r="D20" s="95">
        <f>(C20/$C$25)*100</f>
        <v>1.7709849587578845</v>
      </c>
      <c r="E20" s="83">
        <v>240</v>
      </c>
      <c r="F20" s="13">
        <f>(E20/$E$25)*100</f>
        <v>6.5402758361333899E-2</v>
      </c>
      <c r="G20" s="97"/>
    </row>
    <row r="21" spans="2:7" ht="20.100000000000001" customHeight="1" x14ac:dyDescent="0.25">
      <c r="B21" s="15">
        <v>2023</v>
      </c>
      <c r="C21" s="83">
        <v>100</v>
      </c>
      <c r="D21" s="95">
        <f>(C21/$C$25)*100</f>
        <v>2.4260067928190199</v>
      </c>
      <c r="E21" s="83">
        <v>350</v>
      </c>
      <c r="F21" s="13">
        <f>(E21/$E$25)*100</f>
        <v>9.5379022610278585E-2</v>
      </c>
      <c r="G21" s="35"/>
    </row>
    <row r="22" spans="2:7" ht="20.100000000000001" customHeight="1" x14ac:dyDescent="0.25">
      <c r="B22" s="15">
        <v>2024</v>
      </c>
      <c r="C22" s="83">
        <v>71</v>
      </c>
      <c r="D22" s="95">
        <f>(C22/$C$25)*100</f>
        <v>1.7224648229015043</v>
      </c>
      <c r="E22" s="83">
        <v>180</v>
      </c>
      <c r="F22" s="13">
        <f>(E22/$E$25)*100</f>
        <v>4.9052068771000421E-2</v>
      </c>
      <c r="G22" s="35"/>
    </row>
    <row r="23" spans="2:7" ht="20.100000000000001" customHeight="1" x14ac:dyDescent="0.25">
      <c r="B23" s="12">
        <v>2025</v>
      </c>
      <c r="C23" s="82">
        <v>102</v>
      </c>
      <c r="D23" s="94">
        <f>(C23/$C$25)*100</f>
        <v>2.4745269286754001</v>
      </c>
      <c r="E23" s="82">
        <v>250</v>
      </c>
      <c r="F23" s="10">
        <f>(E23/$E$25)*100</f>
        <v>6.8127873293056126E-2</v>
      </c>
      <c r="G23" s="35"/>
    </row>
    <row r="24" spans="2:7" ht="20.100000000000001" customHeight="1" x14ac:dyDescent="0.25">
      <c r="B24" s="12" t="s">
        <v>3</v>
      </c>
      <c r="C24" s="82">
        <v>87</v>
      </c>
      <c r="D24" s="94">
        <f>(C24/$C$25)*100</f>
        <v>2.1106259097525473</v>
      </c>
      <c r="E24" s="82">
        <v>209</v>
      </c>
      <c r="F24" s="10">
        <f>(E24/$E$25)*100</f>
        <v>5.6954902072994924E-2</v>
      </c>
      <c r="G24" s="35"/>
    </row>
    <row r="25" spans="2:7" ht="20.100000000000001" customHeight="1" x14ac:dyDescent="0.25">
      <c r="B25" s="12" t="s">
        <v>2</v>
      </c>
      <c r="C25" s="89">
        <f>SUM(C5:C24)</f>
        <v>4122</v>
      </c>
      <c r="D25" s="94">
        <f>(C25/$C$25)*100</f>
        <v>100</v>
      </c>
      <c r="E25" s="89">
        <f>SUM(E5:E24)</f>
        <v>366957</v>
      </c>
      <c r="F25" s="10">
        <f>(E25/$E$25)*100</f>
        <v>100</v>
      </c>
      <c r="G25" s="35"/>
    </row>
    <row r="26" spans="2:7" ht="20.100000000000001" customHeight="1" x14ac:dyDescent="0.25">
      <c r="B26" s="35"/>
      <c r="C26" s="35"/>
      <c r="D26" s="35"/>
      <c r="E26" s="35"/>
      <c r="F26" s="35"/>
      <c r="G26" s="35"/>
    </row>
    <row r="27" spans="2:7" s="2" customFormat="1" ht="20.100000000000001" customHeight="1" x14ac:dyDescent="0.25">
      <c r="B27" s="36" t="s">
        <v>1</v>
      </c>
      <c r="C27" s="35"/>
      <c r="D27" s="35"/>
      <c r="E27" s="35"/>
      <c r="F27" s="35"/>
      <c r="G27" s="84"/>
    </row>
    <row r="28" spans="2:7" ht="20.100000000000001" customHeight="1" x14ac:dyDescent="0.25">
      <c r="B28" s="4" t="s">
        <v>37</v>
      </c>
      <c r="C28" s="75"/>
      <c r="D28" s="75"/>
      <c r="E28" s="35"/>
      <c r="F28" s="84"/>
      <c r="G28" s="35"/>
    </row>
    <row r="29" spans="2:7" ht="20.100000000000001" customHeight="1" x14ac:dyDescent="0.25">
      <c r="B29" s="35" t="s">
        <v>36</v>
      </c>
      <c r="C29" s="35"/>
      <c r="D29" s="35"/>
      <c r="E29" s="35"/>
      <c r="F29" s="35"/>
    </row>
    <row r="30" spans="2:7" ht="20.100000000000001" customHeight="1" x14ac:dyDescent="0.2"/>
  </sheetData>
  <sheetProtection selectLockedCells="1" selectUnlockedCells="1"/>
  <mergeCells count="1">
    <mergeCell ref="B2:F2"/>
  </mergeCells>
  <pageMargins left="0.74803149606299213" right="0.74803149606299213" top="0.98425196850393704" bottom="0.98425196850393704" header="0.51181102362204722" footer="0.51181102362204722"/>
  <pageSetup paperSize="9" scale="84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surto caxumba</vt:lpstr>
      <vt:lpstr>Surtos de DTA</vt:lpstr>
      <vt:lpstr>Surtos de escarlatina</vt:lpstr>
      <vt:lpstr>Síndrome Gripal</vt:lpstr>
      <vt:lpstr>Surtos de Varicela</vt:lpstr>
      <vt:lpstr>Surtos de conjuntivites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Ivaldo da Silva Ribeiro</dc:creator>
  <cp:lastModifiedBy>Ivaldo da Silva Ribeiro</cp:lastModifiedBy>
  <dcterms:created xsi:type="dcterms:W3CDTF">2026-10-16T14:02:07Z</dcterms:created>
  <dcterms:modified xsi:type="dcterms:W3CDTF">2026-10-16T14:12:36Z</dcterms:modified>
</cp:coreProperties>
</file>