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oudprodamazhotmail-my.sharepoint.com/personal/ivaldosilvar_prefeitura_sp_gov_br/Documents/Área de Trabalho/2026/BOTÃO DADOS/maio/XLS/"/>
    </mc:Choice>
  </mc:AlternateContent>
  <xr:revisionPtr revIDLastSave="0" documentId="8_{C0EB3C84-DA88-4C86-BEA5-2892DBD2DB78}" xr6:coauthVersionLast="47" xr6:coauthVersionMax="47" xr10:uidLastSave="{00000000-0000-0000-0000-000000000000}"/>
  <bookViews>
    <workbookView xWindow="-28920" yWindow="-120" windowWidth="29040" windowHeight="15720" activeTab="5" xr2:uid="{50ED274B-55EA-43D8-BB0E-3B54381CF22E}"/>
  </bookViews>
  <sheets>
    <sheet name="surto caxumba" sheetId="2" r:id="rId1"/>
    <sheet name="Surtos de DTA" sheetId="3" r:id="rId2"/>
    <sheet name="Surtos de escarlatina" sheetId="4" r:id="rId3"/>
    <sheet name="Síndrome Gripal" sheetId="5" r:id="rId4"/>
    <sheet name="Surtos de Varicela" sheetId="6" r:id="rId5"/>
    <sheet name="Surtos de conjuntivite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" i="7" l="1"/>
  <c r="F16" i="7"/>
  <c r="F22" i="7"/>
  <c r="C25" i="7"/>
  <c r="D5" i="7" s="1"/>
  <c r="E25" i="7"/>
  <c r="F12" i="7" s="1"/>
  <c r="D7" i="7" l="1"/>
  <c r="F6" i="7"/>
  <c r="D24" i="7"/>
  <c r="D18" i="7"/>
  <c r="D12" i="7"/>
  <c r="D6" i="7"/>
  <c r="D14" i="7"/>
  <c r="D25" i="7"/>
  <c r="F13" i="7"/>
  <c r="D19" i="7"/>
  <c r="F18" i="7"/>
  <c r="F23" i="7"/>
  <c r="F17" i="7"/>
  <c r="F11" i="7"/>
  <c r="F5" i="7"/>
  <c r="D22" i="7"/>
  <c r="D16" i="7"/>
  <c r="D10" i="7"/>
  <c r="F21" i="7"/>
  <c r="F15" i="7"/>
  <c r="F9" i="7"/>
  <c r="D21" i="7"/>
  <c r="D15" i="7"/>
  <c r="D9" i="7"/>
  <c r="F25" i="7"/>
  <c r="F20" i="7"/>
  <c r="F14" i="7"/>
  <c r="F8" i="7"/>
  <c r="D20" i="7"/>
  <c r="D8" i="7"/>
  <c r="F19" i="7"/>
  <c r="F7" i="7"/>
  <c r="D13" i="7"/>
  <c r="F24" i="7"/>
  <c r="D23" i="7"/>
  <c r="D17" i="7"/>
  <c r="D11" i="7"/>
  <c r="E4" i="6"/>
  <c r="G4" i="6"/>
  <c r="G7" i="6"/>
  <c r="E8" i="6"/>
  <c r="G8" i="6"/>
  <c r="E9" i="6"/>
  <c r="G9" i="6"/>
  <c r="E10" i="6"/>
  <c r="G10" i="6"/>
  <c r="E13" i="6"/>
  <c r="G13" i="6"/>
  <c r="E14" i="6"/>
  <c r="G14" i="6"/>
  <c r="E15" i="6"/>
  <c r="G15" i="6"/>
  <c r="E16" i="6"/>
  <c r="G16" i="6"/>
  <c r="E19" i="6"/>
  <c r="G19" i="6"/>
  <c r="E20" i="6"/>
  <c r="G20" i="6"/>
  <c r="E21" i="6"/>
  <c r="G21" i="6"/>
  <c r="E22" i="6"/>
  <c r="G22" i="6"/>
  <c r="D24" i="6"/>
  <c r="E5" i="6" s="1"/>
  <c r="F24" i="6"/>
  <c r="G5" i="6" s="1"/>
  <c r="E7" i="6" l="1"/>
  <c r="G18" i="6"/>
  <c r="G12" i="6"/>
  <c r="G6" i="6"/>
  <c r="G24" i="6" s="1"/>
  <c r="E18" i="6"/>
  <c r="E12" i="6"/>
  <c r="E6" i="6"/>
  <c r="E24" i="6" s="1"/>
  <c r="G23" i="6"/>
  <c r="G17" i="6"/>
  <c r="G11" i="6"/>
  <c r="E23" i="6"/>
  <c r="E17" i="6"/>
  <c r="E11" i="6"/>
  <c r="D5" i="5"/>
  <c r="F5" i="5"/>
  <c r="F8" i="5"/>
  <c r="D9" i="5"/>
  <c r="F9" i="5"/>
  <c r="D10" i="5"/>
  <c r="F10" i="5"/>
  <c r="D11" i="5"/>
  <c r="F11" i="5"/>
  <c r="F14" i="5"/>
  <c r="D15" i="5"/>
  <c r="F15" i="5"/>
  <c r="D16" i="5"/>
  <c r="F16" i="5"/>
  <c r="D17" i="5"/>
  <c r="F17" i="5"/>
  <c r="F20" i="5"/>
  <c r="D21" i="5"/>
  <c r="F21" i="5"/>
  <c r="D22" i="5"/>
  <c r="F22" i="5"/>
  <c r="D23" i="5"/>
  <c r="F23" i="5"/>
  <c r="C25" i="5"/>
  <c r="D6" i="5" s="1"/>
  <c r="E25" i="5"/>
  <c r="F7" i="5" s="1"/>
  <c r="F25" i="5"/>
  <c r="D13" i="5" l="1"/>
  <c r="F24" i="5"/>
  <c r="F18" i="5"/>
  <c r="F12" i="5"/>
  <c r="F6" i="5"/>
  <c r="D20" i="5"/>
  <c r="D14" i="5"/>
  <c r="D8" i="5"/>
  <c r="D25" i="5"/>
  <c r="F19" i="5"/>
  <c r="F13" i="5"/>
  <c r="D19" i="5"/>
  <c r="D7" i="5"/>
  <c r="D24" i="5"/>
  <c r="D18" i="5"/>
  <c r="D12" i="5"/>
  <c r="D8" i="4"/>
  <c r="F8" i="4"/>
  <c r="D9" i="4"/>
  <c r="F9" i="4"/>
  <c r="D14" i="4"/>
  <c r="F14" i="4"/>
  <c r="D15" i="4"/>
  <c r="F15" i="4"/>
  <c r="D20" i="4"/>
  <c r="F20" i="4"/>
  <c r="D21" i="4"/>
  <c r="F21" i="4"/>
  <c r="C24" i="4"/>
  <c r="D4" i="4" s="1"/>
  <c r="E24" i="4"/>
  <c r="F5" i="4" s="1"/>
  <c r="F7" i="4" l="1"/>
  <c r="D5" i="4"/>
  <c r="D24" i="4" s="1"/>
  <c r="D19" i="4"/>
  <c r="D13" i="4"/>
  <c r="D7" i="4"/>
  <c r="F18" i="4"/>
  <c r="F6" i="4"/>
  <c r="D12" i="4"/>
  <c r="F23" i="4"/>
  <c r="F11" i="4"/>
  <c r="D23" i="4"/>
  <c r="D11" i="4"/>
  <c r="F22" i="4"/>
  <c r="F16" i="4"/>
  <c r="F10" i="4"/>
  <c r="F4" i="4"/>
  <c r="F19" i="4"/>
  <c r="F13" i="4"/>
  <c r="F12" i="4"/>
  <c r="D18" i="4"/>
  <c r="D6" i="4"/>
  <c r="F17" i="4"/>
  <c r="D17" i="4"/>
  <c r="D22" i="4"/>
  <c r="D16" i="4"/>
  <c r="D10" i="4"/>
  <c r="D5" i="3"/>
  <c r="F5" i="3"/>
  <c r="D6" i="3"/>
  <c r="F6" i="3"/>
  <c r="D7" i="3"/>
  <c r="D8" i="3"/>
  <c r="F9" i="3"/>
  <c r="C25" i="3"/>
  <c r="D14" i="3" s="1"/>
  <c r="E25" i="3"/>
  <c r="F7" i="3" s="1"/>
  <c r="F24" i="4" l="1"/>
  <c r="D13" i="3"/>
  <c r="F24" i="3"/>
  <c r="F12" i="3"/>
  <c r="D24" i="3"/>
  <c r="D18" i="3"/>
  <c r="D12" i="3"/>
  <c r="F23" i="3"/>
  <c r="F17" i="3"/>
  <c r="F11" i="3"/>
  <c r="D23" i="3"/>
  <c r="D17" i="3"/>
  <c r="D11" i="3"/>
  <c r="F22" i="3"/>
  <c r="F16" i="3"/>
  <c r="F10" i="3"/>
  <c r="D19" i="3"/>
  <c r="F18" i="3"/>
  <c r="D22" i="3"/>
  <c r="D16" i="3"/>
  <c r="D10" i="3"/>
  <c r="F21" i="3"/>
  <c r="F15" i="3"/>
  <c r="D21" i="3"/>
  <c r="D15" i="3"/>
  <c r="D9" i="3"/>
  <c r="D25" i="3" s="1"/>
  <c r="F20" i="3"/>
  <c r="F14" i="3"/>
  <c r="F8" i="3"/>
  <c r="F25" i="3" s="1"/>
  <c r="D20" i="3"/>
  <c r="F19" i="3"/>
  <c r="F13" i="3"/>
  <c r="D7" i="2"/>
  <c r="D9" i="2"/>
  <c r="C25" i="2"/>
  <c r="D5" i="2" s="1"/>
  <c r="E25" i="2"/>
  <c r="F5" i="2" s="1"/>
  <c r="D13" i="2" l="1"/>
  <c r="F18" i="2"/>
  <c r="F6" i="2"/>
  <c r="F25" i="2" s="1"/>
  <c r="D12" i="2"/>
  <c r="F22" i="2"/>
  <c r="F16" i="2"/>
  <c r="F10" i="2"/>
  <c r="F15" i="2"/>
  <c r="D15" i="2"/>
  <c r="F20" i="2"/>
  <c r="F14" i="2"/>
  <c r="F8" i="2"/>
  <c r="D22" i="2"/>
  <c r="D16" i="2"/>
  <c r="D10" i="2"/>
  <c r="D20" i="2"/>
  <c r="D14" i="2"/>
  <c r="D8" i="2"/>
  <c r="F7" i="2"/>
  <c r="F21" i="2"/>
  <c r="F9" i="2"/>
  <c r="D21" i="2"/>
  <c r="F19" i="2"/>
  <c r="F13" i="2"/>
  <c r="D19" i="2"/>
  <c r="F24" i="2"/>
  <c r="F12" i="2"/>
  <c r="D24" i="2"/>
  <c r="D18" i="2"/>
  <c r="D6" i="2"/>
  <c r="D25" i="2" s="1"/>
  <c r="F23" i="2"/>
  <c r="F17" i="2"/>
  <c r="F11" i="2"/>
  <c r="D23" i="2"/>
  <c r="D17" i="2"/>
  <c r="D11" i="2"/>
</calcChain>
</file>

<file path=xl/sharedStrings.xml><?xml version="1.0" encoding="utf-8"?>
<sst xmlns="http://schemas.openxmlformats.org/spreadsheetml/2006/main" count="84" uniqueCount="46">
  <si>
    <t>*Dados provisórios até 05/05/2026, sujeitos a revisão.</t>
  </si>
  <si>
    <t>Fonte: SINANNET/DVE/COVISA</t>
  </si>
  <si>
    <t>Total</t>
  </si>
  <si>
    <t>2026*</t>
  </si>
  <si>
    <t>%</t>
  </si>
  <si>
    <t>de casos</t>
  </si>
  <si>
    <t>de surtos</t>
  </si>
  <si>
    <t>Notificação</t>
  </si>
  <si>
    <t>Número</t>
  </si>
  <si>
    <t>Ano de</t>
  </si>
  <si>
    <t xml:space="preserve">Série histórica de surtos de caxumba e número de casos envolvidos nos surtos, Município de São Paulo, 2007 a 2026*. </t>
  </si>
  <si>
    <t>Número de casos envolvidos = foi considerada a variável QT_TOTAL_C</t>
  </si>
  <si>
    <t>Ano calendário notificação = segundo a Data de notificação</t>
  </si>
  <si>
    <t>Município de ocorrência São Paulo (3550308)</t>
  </si>
  <si>
    <t>Agravo = CID A08</t>
  </si>
  <si>
    <t>*Dados provisórios até 04/05/2026, sujeitos a revisão.</t>
  </si>
  <si>
    <t>Fonte: SINAN NET/DVE/COVISA</t>
  </si>
  <si>
    <t>2025*</t>
  </si>
  <si>
    <t xml:space="preserve">Série histórica de surtos de doenças de transmissão hídrica e alimentar (DTHA) e número de casos envolvidos nos surtos, Município de São Paulo, 2007 a 2026*. </t>
  </si>
  <si>
    <t>*Dados provisórios até 05/05/2026, dados sujeitos a revisão.</t>
  </si>
  <si>
    <t>Número de casos</t>
  </si>
  <si>
    <t>Número de surtos</t>
  </si>
  <si>
    <t>Ano de Notificação</t>
  </si>
  <si>
    <t xml:space="preserve">Série histórica de surtos de escarlatina e número de casos envolvidos nos surtos, Município de São Paulo, 2007 a 2026*. </t>
  </si>
  <si>
    <t>*J11: Influenza (gripe) devido a vírus não identificado</t>
  </si>
  <si>
    <t>*J07: Sindrome Respiratória Aguda</t>
  </si>
  <si>
    <t>*J06: Infecções agudas das vias aéreas superiores de localizações múltiplas e não especificadas</t>
  </si>
  <si>
    <t>**Dados provisórios até 30/04/2026, sujeitos a revisão. Os dados de 2021 sofreram alteração devido as correções no banco SINANNET.</t>
  </si>
  <si>
    <t xml:space="preserve">   2026**</t>
  </si>
  <si>
    <t xml:space="preserve">    2025**</t>
  </si>
  <si>
    <t>sintomas</t>
  </si>
  <si>
    <t xml:space="preserve">Ano de início de </t>
  </si>
  <si>
    <t xml:space="preserve">Série histórica de surtos de síndrome gripal * e número de casos envolvidos nos surtos, Município de São Paulo, 2007 a 2026**. </t>
  </si>
  <si>
    <t>*Dados provisórios até 07/05/2026, sujeitos a revisão.</t>
  </si>
  <si>
    <t>Número
de casos</t>
  </si>
  <si>
    <t>Número
de surtos</t>
  </si>
  <si>
    <t>Ano Epid. Sintomas</t>
  </si>
  <si>
    <t xml:space="preserve">Série histórica de surtos de Varicela e número de casos envolvidos nos surtos, Município de São Paulo, 2007 a 2026*. </t>
  </si>
  <si>
    <t>** Ocorrência de Epidemia no MSP</t>
  </si>
  <si>
    <t>*Dados provisórios até 05/05/2026 sujeitos a revisão.</t>
  </si>
  <si>
    <t>2011**</t>
  </si>
  <si>
    <t>casos</t>
  </si>
  <si>
    <t>surtos</t>
  </si>
  <si>
    <t xml:space="preserve">Número de </t>
  </si>
  <si>
    <t xml:space="preserve">Ano de </t>
  </si>
  <si>
    <t xml:space="preserve">Série histórica de surtos de conjuntivites e número de casos envolvidos nos surtos, Município de São Paulo, 2007 a 2026*.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</si>
</sst>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2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color indexed="10"/>
      <name val="Arial"/>
      <family val="2"/>
    </font>
    <font>
      <sz val="10"/>
      <name val="Arial"/>
      <family val="2"/>
    </font>
    <font>
      <b/>
      <sz val="11"/>
      <color rgb="FFFF0000"/>
      <name val="Calibri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rgb="FFFF000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6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sz val="10"/>
      <color indexed="25"/>
      <name val="Arial"/>
      <family val="2"/>
    </font>
    <font>
      <b/>
      <sz val="10"/>
      <color theme="0"/>
      <name val="Verdana"/>
      <family val="2"/>
    </font>
    <font>
      <b/>
      <sz val="16"/>
      <color theme="0"/>
      <name val="Calibri"/>
      <family val="2"/>
    </font>
    <font>
      <sz val="10"/>
      <color rgb="FF000000"/>
      <name val="Verdana"/>
      <family val="2"/>
    </font>
    <font>
      <sz val="11"/>
      <color indexed="18"/>
      <name val="Calibri"/>
      <family val="2"/>
    </font>
    <font>
      <sz val="10"/>
      <color indexed="18"/>
      <name val="Verdana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indexed="44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indexed="31"/>
      </patternFill>
    </fill>
    <fill>
      <patternFill patternType="solid">
        <fgColor rgb="FFFFFF00"/>
        <bgColor indexed="34"/>
      </patternFill>
    </fill>
    <fill>
      <patternFill patternType="solid">
        <fgColor rgb="FFFFFF00"/>
        <bgColor indexed="31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7">
    <xf numFmtId="0" fontId="0" fillId="0" borderId="0" xfId="0"/>
    <xf numFmtId="0" fontId="1" fillId="0" borderId="0" xfId="1"/>
    <xf numFmtId="0" fontId="2" fillId="0" borderId="0" xfId="1" applyFont="1"/>
    <xf numFmtId="0" fontId="3" fillId="2" borderId="0" xfId="1" applyFont="1" applyFill="1"/>
    <xf numFmtId="0" fontId="4" fillId="2" borderId="0" xfId="1" applyFont="1" applyFill="1"/>
    <xf numFmtId="0" fontId="5" fillId="0" borderId="0" xfId="1" applyFont="1"/>
    <xf numFmtId="0" fontId="6" fillId="0" borderId="0" xfId="1" applyFont="1"/>
    <xf numFmtId="0" fontId="7" fillId="0" borderId="0" xfId="1" applyFont="1"/>
    <xf numFmtId="164" fontId="4" fillId="2" borderId="1" xfId="1" applyNumberFormat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/>
    </xf>
    <xf numFmtId="164" fontId="8" fillId="2" borderId="1" xfId="1" applyNumberFormat="1" applyFont="1" applyFill="1" applyBorder="1" applyAlignment="1">
      <alignment horizontal="center"/>
    </xf>
    <xf numFmtId="0" fontId="8" fillId="2" borderId="1" xfId="1" applyFont="1" applyFill="1" applyBorder="1" applyAlignment="1">
      <alignment horizontal="center"/>
    </xf>
    <xf numFmtId="0" fontId="9" fillId="2" borderId="1" xfId="1" applyFont="1" applyFill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0" fontId="8" fillId="0" borderId="1" xfId="1" applyFont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2" fillId="3" borderId="0" xfId="1" applyFont="1" applyFill="1"/>
    <xf numFmtId="164" fontId="8" fillId="4" borderId="1" xfId="1" applyNumberFormat="1" applyFont="1" applyFill="1" applyBorder="1" applyAlignment="1">
      <alignment horizontal="center"/>
    </xf>
    <xf numFmtId="0" fontId="8" fillId="4" borderId="1" xfId="1" applyFont="1" applyFill="1" applyBorder="1" applyAlignment="1">
      <alignment horizontal="center"/>
    </xf>
    <xf numFmtId="0" fontId="9" fillId="4" borderId="1" xfId="1" applyFont="1" applyFill="1" applyBorder="1" applyAlignment="1">
      <alignment horizontal="center"/>
    </xf>
    <xf numFmtId="164" fontId="8" fillId="0" borderId="2" xfId="1" applyNumberFormat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9" fillId="0" borderId="2" xfId="1" applyFont="1" applyBorder="1" applyAlignment="1">
      <alignment horizontal="center"/>
    </xf>
    <xf numFmtId="0" fontId="9" fillId="5" borderId="3" xfId="1" applyFont="1" applyFill="1" applyBorder="1" applyAlignment="1">
      <alignment horizontal="center" vertical="center"/>
    </xf>
    <xf numFmtId="0" fontId="9" fillId="5" borderId="2" xfId="1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/>
    </xf>
    <xf numFmtId="0" fontId="9" fillId="5" borderId="5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/>
    </xf>
    <xf numFmtId="0" fontId="9" fillId="5" borderId="7" xfId="1" applyFont="1" applyFill="1" applyBorder="1" applyAlignment="1">
      <alignment horizontal="center" vertical="center"/>
    </xf>
    <xf numFmtId="0" fontId="9" fillId="5" borderId="8" xfId="1" applyFont="1" applyFill="1" applyBorder="1" applyAlignment="1">
      <alignment horizontal="center" vertical="center"/>
    </xf>
    <xf numFmtId="0" fontId="9" fillId="5" borderId="9" xfId="1" applyFont="1" applyFill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0" fontId="1" fillId="6" borderId="0" xfId="1" applyFill="1"/>
    <xf numFmtId="0" fontId="9" fillId="6" borderId="0" xfId="1" applyFont="1" applyFill="1" applyAlignment="1">
      <alignment vertical="center"/>
    </xf>
    <xf numFmtId="0" fontId="2" fillId="2" borderId="0" xfId="1" applyFont="1" applyFill="1"/>
    <xf numFmtId="0" fontId="11" fillId="2" borderId="0" xfId="1" applyFont="1" applyFill="1"/>
    <xf numFmtId="0" fontId="8" fillId="0" borderId="0" xfId="1" applyFont="1"/>
    <xf numFmtId="0" fontId="9" fillId="0" borderId="0" xfId="1" applyFont="1"/>
    <xf numFmtId="164" fontId="12" fillId="7" borderId="0" xfId="1" applyNumberFormat="1" applyFont="1" applyFill="1" applyAlignment="1">
      <alignment horizontal="center"/>
    </xf>
    <xf numFmtId="3" fontId="12" fillId="7" borderId="0" xfId="1" applyNumberFormat="1" applyFont="1" applyFill="1" applyAlignment="1">
      <alignment horizontal="center"/>
    </xf>
    <xf numFmtId="0" fontId="12" fillId="7" borderId="0" xfId="1" applyFont="1" applyFill="1" applyAlignment="1">
      <alignment horizontal="center"/>
    </xf>
    <xf numFmtId="164" fontId="13" fillId="6" borderId="0" xfId="1" applyNumberFormat="1" applyFont="1" applyFill="1" applyAlignment="1">
      <alignment horizontal="center"/>
    </xf>
    <xf numFmtId="3" fontId="13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8" fillId="6" borderId="0" xfId="1" applyNumberFormat="1" applyFont="1" applyFill="1" applyAlignment="1">
      <alignment horizontal="center"/>
    </xf>
    <xf numFmtId="3" fontId="8" fillId="6" borderId="0" xfId="1" applyNumberFormat="1" applyFont="1" applyFill="1" applyAlignment="1">
      <alignment horizontal="center"/>
    </xf>
    <xf numFmtId="0" fontId="9" fillId="6" borderId="0" xfId="1" applyFont="1" applyFill="1" applyAlignment="1">
      <alignment horizontal="center"/>
    </xf>
    <xf numFmtId="0" fontId="9" fillId="3" borderId="0" xfId="1" applyFont="1" applyFill="1" applyAlignment="1">
      <alignment horizontal="center"/>
    </xf>
    <xf numFmtId="164" fontId="8" fillId="3" borderId="0" xfId="1" applyNumberFormat="1" applyFont="1" applyFill="1" applyAlignment="1">
      <alignment horizontal="center"/>
    </xf>
    <xf numFmtId="3" fontId="8" fillId="3" borderId="0" xfId="1" applyNumberFormat="1" applyFont="1" applyFill="1" applyAlignment="1">
      <alignment horizontal="center"/>
    </xf>
    <xf numFmtId="0" fontId="14" fillId="0" borderId="0" xfId="1" applyFont="1"/>
    <xf numFmtId="3" fontId="8" fillId="6" borderId="0" xfId="1" applyNumberFormat="1" applyFont="1" applyFill="1" applyAlignment="1">
      <alignment horizontal="center" wrapText="1"/>
    </xf>
    <xf numFmtId="0" fontId="15" fillId="8" borderId="10" xfId="1" applyFont="1" applyFill="1" applyBorder="1" applyAlignment="1">
      <alignment horizontal="center" vertical="center"/>
    </xf>
    <xf numFmtId="0" fontId="15" fillId="8" borderId="10" xfId="1" applyFont="1" applyFill="1" applyBorder="1" applyAlignment="1">
      <alignment horizontal="center" vertical="center" wrapText="1"/>
    </xf>
    <xf numFmtId="0" fontId="15" fillId="8" borderId="11" xfId="1" applyFont="1" applyFill="1" applyBorder="1" applyAlignment="1">
      <alignment horizontal="center" vertical="center"/>
    </xf>
    <xf numFmtId="0" fontId="15" fillId="8" borderId="11" xfId="1" applyFont="1" applyFill="1" applyBorder="1" applyAlignment="1">
      <alignment horizontal="center" vertical="center" wrapText="1"/>
    </xf>
    <xf numFmtId="0" fontId="16" fillId="8" borderId="10" xfId="1" applyFont="1" applyFill="1" applyBorder="1" applyAlignment="1">
      <alignment horizontal="center" vertical="center" wrapText="1"/>
    </xf>
    <xf numFmtId="1" fontId="1" fillId="0" borderId="0" xfId="1" applyNumberFormat="1"/>
    <xf numFmtId="0" fontId="8" fillId="6" borderId="0" xfId="1" applyFont="1" applyFill="1"/>
    <xf numFmtId="0" fontId="13" fillId="6" borderId="0" xfId="1" applyFont="1" applyFill="1"/>
    <xf numFmtId="0" fontId="4" fillId="6" borderId="0" xfId="1" applyFont="1" applyFill="1"/>
    <xf numFmtId="0" fontId="3" fillId="0" borderId="0" xfId="1" applyFont="1"/>
    <xf numFmtId="0" fontId="4" fillId="2" borderId="2" xfId="1" applyFont="1" applyFill="1" applyBorder="1" applyAlignment="1">
      <alignment horizontal="center"/>
    </xf>
    <xf numFmtId="164" fontId="8" fillId="9" borderId="1" xfId="1" applyNumberFormat="1" applyFont="1" applyFill="1" applyBorder="1" applyAlignment="1">
      <alignment horizontal="center"/>
    </xf>
    <xf numFmtId="0" fontId="8" fillId="9" borderId="1" xfId="1" applyFont="1" applyFill="1" applyBorder="1" applyAlignment="1">
      <alignment horizontal="center"/>
    </xf>
    <xf numFmtId="164" fontId="8" fillId="6" borderId="12" xfId="1" applyNumberFormat="1" applyFont="1" applyFill="1" applyBorder="1" applyAlignment="1">
      <alignment horizontal="center"/>
    </xf>
    <xf numFmtId="0" fontId="17" fillId="6" borderId="13" xfId="1" applyFont="1" applyFill="1" applyBorder="1" applyAlignment="1">
      <alignment horizontal="center" vertical="center" wrapText="1"/>
    </xf>
    <xf numFmtId="0" fontId="9" fillId="9" borderId="13" xfId="1" applyFont="1" applyFill="1" applyBorder="1" applyAlignment="1">
      <alignment horizontal="center"/>
    </xf>
    <xf numFmtId="164" fontId="8" fillId="3" borderId="12" xfId="1" applyNumberFormat="1" applyFont="1" applyFill="1" applyBorder="1" applyAlignment="1">
      <alignment horizontal="center"/>
    </xf>
    <xf numFmtId="0" fontId="17" fillId="3" borderId="13" xfId="1" applyFont="1" applyFill="1" applyBorder="1" applyAlignment="1">
      <alignment horizontal="center" vertical="center" wrapText="1"/>
    </xf>
    <xf numFmtId="0" fontId="9" fillId="4" borderId="9" xfId="1" applyFont="1" applyFill="1" applyBorder="1" applyAlignment="1">
      <alignment horizontal="center"/>
    </xf>
    <xf numFmtId="164" fontId="8" fillId="3" borderId="1" xfId="1" applyNumberFormat="1" applyFont="1" applyFill="1" applyBorder="1" applyAlignment="1">
      <alignment horizontal="center"/>
    </xf>
    <xf numFmtId="0" fontId="8" fillId="4" borderId="7" xfId="1" applyFont="1" applyFill="1" applyBorder="1" applyAlignment="1">
      <alignment horizontal="center"/>
    </xf>
    <xf numFmtId="0" fontId="9" fillId="5" borderId="7" xfId="1" applyFont="1" applyFill="1" applyBorder="1" applyAlignment="1">
      <alignment horizontal="center" vertical="center" wrapText="1"/>
    </xf>
    <xf numFmtId="0" fontId="18" fillId="0" borderId="0" xfId="1" applyFont="1" applyAlignment="1">
      <alignment horizontal="left"/>
    </xf>
    <xf numFmtId="0" fontId="19" fillId="0" borderId="0" xfId="1" applyFont="1"/>
    <xf numFmtId="0" fontId="18" fillId="0" borderId="0" xfId="1" applyFont="1"/>
    <xf numFmtId="0" fontId="18" fillId="6" borderId="0" xfId="1" applyFont="1" applyFill="1" applyAlignment="1">
      <alignment horizontal="left"/>
    </xf>
    <xf numFmtId="0" fontId="8" fillId="9" borderId="0" xfId="1" applyFont="1" applyFill="1"/>
    <xf numFmtId="0" fontId="8" fillId="2" borderId="0" xfId="1" applyFont="1" applyFill="1"/>
    <xf numFmtId="0" fontId="9" fillId="2" borderId="0" xfId="1" applyFont="1" applyFill="1"/>
    <xf numFmtId="0" fontId="13" fillId="0" borderId="0" xfId="1" applyFont="1"/>
    <xf numFmtId="164" fontId="13" fillId="2" borderId="1" xfId="1" applyNumberFormat="1" applyFont="1" applyFill="1" applyBorder="1" applyAlignment="1">
      <alignment horizontal="center"/>
    </xf>
    <xf numFmtId="3" fontId="4" fillId="2" borderId="1" xfId="1" applyNumberFormat="1" applyFont="1" applyFill="1" applyBorder="1" applyAlignment="1">
      <alignment horizontal="center"/>
    </xf>
    <xf numFmtId="164" fontId="8" fillId="6" borderId="1" xfId="1" applyNumberFormat="1" applyFont="1" applyFill="1" applyBorder="1" applyAlignment="1">
      <alignment horizontal="center"/>
    </xf>
    <xf numFmtId="3" fontId="8" fillId="9" borderId="1" xfId="1" applyNumberFormat="1" applyFont="1" applyFill="1" applyBorder="1" applyAlignment="1">
      <alignment horizontal="center"/>
    </xf>
    <xf numFmtId="3" fontId="8" fillId="2" borderId="1" xfId="1" applyNumberFormat="1" applyFont="1" applyFill="1" applyBorder="1" applyAlignment="1">
      <alignment horizontal="center"/>
    </xf>
    <xf numFmtId="3" fontId="8" fillId="0" borderId="1" xfId="1" applyNumberFormat="1" applyFont="1" applyBorder="1" applyAlignment="1">
      <alignment horizontal="center"/>
    </xf>
    <xf numFmtId="0" fontId="11" fillId="0" borderId="0" xfId="1" applyFont="1"/>
    <xf numFmtId="0" fontId="9" fillId="10" borderId="5" xfId="1" applyFont="1" applyFill="1" applyBorder="1" applyAlignment="1">
      <alignment horizontal="center" vertical="center" wrapText="1"/>
    </xf>
    <xf numFmtId="0" fontId="9" fillId="10" borderId="9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left"/>
    </xf>
    <xf numFmtId="164" fontId="9" fillId="2" borderId="1" xfId="1" applyNumberFormat="1" applyFont="1" applyFill="1" applyBorder="1" applyAlignment="1">
      <alignment horizontal="center"/>
    </xf>
    <xf numFmtId="3" fontId="9" fillId="2" borderId="1" xfId="1" applyNumberFormat="1" applyFont="1" applyFill="1" applyBorder="1" applyAlignment="1">
      <alignment horizontal="center"/>
    </xf>
    <xf numFmtId="3" fontId="20" fillId="2" borderId="1" xfId="1" applyNumberFormat="1" applyFont="1" applyFill="1" applyBorder="1" applyAlignment="1">
      <alignment horizontal="center"/>
    </xf>
    <xf numFmtId="0" fontId="21" fillId="2" borderId="1" xfId="1" applyFont="1" applyFill="1" applyBorder="1" applyAlignment="1">
      <alignment horizontal="center"/>
    </xf>
    <xf numFmtId="3" fontId="20" fillId="0" borderId="1" xfId="1" applyNumberFormat="1" applyFont="1" applyBorder="1" applyAlignment="1">
      <alignment horizontal="center"/>
    </xf>
    <xf numFmtId="0" fontId="21" fillId="0" borderId="1" xfId="1" applyFont="1" applyBorder="1" applyAlignment="1">
      <alignment horizontal="center"/>
    </xf>
    <xf numFmtId="165" fontId="8" fillId="2" borderId="1" xfId="1" applyNumberFormat="1" applyFont="1" applyFill="1" applyBorder="1" applyAlignment="1">
      <alignment horizontal="center"/>
    </xf>
    <xf numFmtId="165" fontId="8" fillId="0" borderId="1" xfId="1" applyNumberFormat="1" applyFont="1" applyBorder="1" applyAlignment="1">
      <alignment horizontal="center"/>
    </xf>
    <xf numFmtId="0" fontId="1" fillId="3" borderId="0" xfId="1" applyFill="1"/>
    <xf numFmtId="0" fontId="8" fillId="3" borderId="0" xfId="1" applyFont="1" applyFill="1"/>
    <xf numFmtId="0" fontId="11" fillId="3" borderId="0" xfId="1" applyFont="1" applyFill="1"/>
    <xf numFmtId="3" fontId="8" fillId="4" borderId="1" xfId="1" applyNumberFormat="1" applyFont="1" applyFill="1" applyBorder="1" applyAlignment="1">
      <alignment horizontal="center"/>
    </xf>
    <xf numFmtId="165" fontId="8" fillId="4" borderId="1" xfId="1" applyNumberFormat="1" applyFont="1" applyFill="1" applyBorder="1" applyAlignment="1">
      <alignment horizontal="center"/>
    </xf>
    <xf numFmtId="3" fontId="8" fillId="0" borderId="1" xfId="1" applyNumberFormat="1" applyFont="1" applyBorder="1" applyAlignment="1">
      <alignment horizontal="center" wrapText="1"/>
    </xf>
    <xf numFmtId="3" fontId="8" fillId="0" borderId="2" xfId="1" applyNumberFormat="1" applyFont="1" applyBorder="1" applyAlignment="1">
      <alignment horizontal="center" wrapText="1"/>
    </xf>
    <xf numFmtId="165" fontId="8" fillId="0" borderId="2" xfId="1" applyNumberFormat="1" applyFont="1" applyBorder="1" applyAlignment="1">
      <alignment horizontal="center"/>
    </xf>
    <xf numFmtId="0" fontId="9" fillId="5" borderId="3" xfId="1" applyFont="1" applyFill="1" applyBorder="1" applyAlignment="1">
      <alignment horizontal="center" wrapText="1"/>
    </xf>
    <xf numFmtId="0" fontId="9" fillId="5" borderId="2" xfId="1" applyFont="1" applyFill="1" applyBorder="1" applyAlignment="1">
      <alignment horizontal="center" wrapText="1"/>
    </xf>
    <xf numFmtId="0" fontId="9" fillId="5" borderId="4" xfId="1" applyFont="1" applyFill="1" applyBorder="1" applyAlignment="1">
      <alignment horizontal="center" wrapText="1"/>
    </xf>
    <xf numFmtId="0" fontId="9" fillId="5" borderId="5" xfId="1" applyFont="1" applyFill="1" applyBorder="1" applyAlignment="1">
      <alignment horizontal="center" wrapText="1"/>
    </xf>
    <xf numFmtId="0" fontId="9" fillId="5" borderId="6" xfId="1" applyFont="1" applyFill="1" applyBorder="1" applyAlignment="1">
      <alignment horizontal="center" wrapText="1"/>
    </xf>
    <xf numFmtId="0" fontId="9" fillId="5" borderId="7" xfId="1" applyFont="1" applyFill="1" applyBorder="1" applyAlignment="1">
      <alignment horizontal="center" wrapText="1"/>
    </xf>
    <xf numFmtId="0" fontId="9" fillId="5" borderId="8" xfId="1" applyFont="1" applyFill="1" applyBorder="1" applyAlignment="1">
      <alignment horizontal="center" wrapText="1"/>
    </xf>
    <xf numFmtId="0" fontId="9" fillId="5" borderId="9" xfId="1" applyFont="1" applyFill="1" applyBorder="1" applyAlignment="1">
      <alignment horizontal="center" wrapText="1"/>
    </xf>
    <xf numFmtId="0" fontId="10" fillId="5" borderId="7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1B5ECAA4-2CB6-4DD6-A38E-7B20CFD8F9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ED7D31"/>
            </a:solidFill>
            <a:ln w="25400">
              <a:noFill/>
            </a:ln>
          </c:spPr>
          <c:invertIfNegative val="0"/>
          <c:dLbls>
            <c:dLbl>
              <c:idx val="13"/>
              <c:layout>
                <c:manualLayout>
                  <c:x val="0"/>
                  <c:y val="4.39482064741906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5D-447B-8408-71FB7E9E2033}"/>
                </c:ext>
              </c:extLst>
            </c:dLbl>
            <c:dLbl>
              <c:idx val="16"/>
              <c:layout>
                <c:manualLayout>
                  <c:x val="0"/>
                  <c:y val="8.402682997958588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pt-B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5D-447B-8408-71FB7E9E203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'Surtos de DTA'!$B$5:$B$24</c:f>
              <c:strCache>
                <c:ptCount val="20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  <c:pt idx="18">
                  <c:v>2025*</c:v>
                </c:pt>
                <c:pt idx="19">
                  <c:v>2026*</c:v>
                </c:pt>
              </c:strCache>
            </c:strRef>
          </c:cat>
          <c:val>
            <c:numRef>
              <c:f>'Surtos de DTA'!$C$5:$C$24</c:f>
              <c:numCache>
                <c:formatCode>#,##0</c:formatCode>
                <c:ptCount val="20"/>
                <c:pt idx="0">
                  <c:v>158</c:v>
                </c:pt>
                <c:pt idx="1">
                  <c:v>189</c:v>
                </c:pt>
                <c:pt idx="2">
                  <c:v>306</c:v>
                </c:pt>
                <c:pt idx="3">
                  <c:v>373</c:v>
                </c:pt>
                <c:pt idx="4">
                  <c:v>312</c:v>
                </c:pt>
                <c:pt idx="5">
                  <c:v>408</c:v>
                </c:pt>
                <c:pt idx="6">
                  <c:v>268</c:v>
                </c:pt>
                <c:pt idx="7">
                  <c:v>155</c:v>
                </c:pt>
                <c:pt idx="8">
                  <c:v>124</c:v>
                </c:pt>
                <c:pt idx="9">
                  <c:v>86</c:v>
                </c:pt>
                <c:pt idx="10">
                  <c:v>77</c:v>
                </c:pt>
                <c:pt idx="11">
                  <c:v>55</c:v>
                </c:pt>
                <c:pt idx="12">
                  <c:v>64</c:v>
                </c:pt>
                <c:pt idx="13">
                  <c:v>19</c:v>
                </c:pt>
                <c:pt idx="14">
                  <c:v>48</c:v>
                </c:pt>
                <c:pt idx="15">
                  <c:v>116</c:v>
                </c:pt>
                <c:pt idx="16">
                  <c:v>98</c:v>
                </c:pt>
                <c:pt idx="17">
                  <c:v>101</c:v>
                </c:pt>
                <c:pt idx="18">
                  <c:v>149</c:v>
                </c:pt>
                <c:pt idx="19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5D-447B-8408-71FB7E9E2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125940863"/>
        <c:axId val="1"/>
      </c:barChart>
      <c:lineChart>
        <c:grouping val="standard"/>
        <c:varyColors val="0"/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3"/>
              <c:layout>
                <c:manualLayout>
                  <c:x val="-1.8659881255301103E-2"/>
                  <c:y val="-7.7037037037037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5D-447B-8408-71FB7E9E2033}"/>
                </c:ext>
              </c:extLst>
            </c:dLbl>
            <c:dLbl>
              <c:idx val="14"/>
              <c:layout>
                <c:manualLayout>
                  <c:x val="-4.9194232400339273E-2"/>
                  <c:y val="-4.44444444444444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5D-447B-8408-71FB7E9E203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'Surtos de DTA'!$E$5:$E$24</c:f>
              <c:numCache>
                <c:formatCode>#,##0</c:formatCode>
                <c:ptCount val="20"/>
                <c:pt idx="0">
                  <c:v>1597</c:v>
                </c:pt>
                <c:pt idx="1">
                  <c:v>1432</c:v>
                </c:pt>
                <c:pt idx="2">
                  <c:v>2265</c:v>
                </c:pt>
                <c:pt idx="3">
                  <c:v>1953</c:v>
                </c:pt>
                <c:pt idx="4">
                  <c:v>2710</c:v>
                </c:pt>
                <c:pt idx="5">
                  <c:v>2627</c:v>
                </c:pt>
                <c:pt idx="6">
                  <c:v>2651</c:v>
                </c:pt>
                <c:pt idx="7">
                  <c:v>2042</c:v>
                </c:pt>
                <c:pt idx="8">
                  <c:v>1627</c:v>
                </c:pt>
                <c:pt idx="9">
                  <c:v>1529</c:v>
                </c:pt>
                <c:pt idx="10">
                  <c:v>1677</c:v>
                </c:pt>
                <c:pt idx="11">
                  <c:v>996</c:v>
                </c:pt>
                <c:pt idx="12">
                  <c:v>1047</c:v>
                </c:pt>
                <c:pt idx="13">
                  <c:v>175</c:v>
                </c:pt>
                <c:pt idx="14">
                  <c:v>517</c:v>
                </c:pt>
                <c:pt idx="15">
                  <c:v>1936</c:v>
                </c:pt>
                <c:pt idx="16">
                  <c:v>1604</c:v>
                </c:pt>
                <c:pt idx="17">
                  <c:v>838</c:v>
                </c:pt>
                <c:pt idx="18">
                  <c:v>1597</c:v>
                </c:pt>
                <c:pt idx="19">
                  <c:v>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C5D-447B-8408-71FB7E9E2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1259408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Ano de notificação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</a:t>
                </a:r>
                <a:r>
                  <a:rPr lang="pt-BR" baseline="0"/>
                  <a:t> de</a:t>
                </a:r>
                <a:r>
                  <a:rPr lang="pt-BR"/>
                  <a:t> surtos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solidFill>
            <a:schemeClr val="bg1"/>
          </a:solidFill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25940863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3"/>
        <c:crosses val="max"/>
        <c:crossBetween val="between"/>
      </c:valAx>
      <c:spPr>
        <a:solidFill>
          <a:schemeClr val="bg1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576262</xdr:colOff>
      <xdr:row>1</xdr:row>
      <xdr:rowOff>519112</xdr:rowOff>
    </xdr:from>
    <xdr:to>
      <xdr:col>24</xdr:col>
      <xdr:colOff>261937</xdr:colOff>
      <xdr:row>18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4A18766-2DDE-4263-B030-91F947C2F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311DA-2411-4D77-A316-8C2EA177A6F9}">
  <sheetPr>
    <pageSetUpPr fitToPage="1"/>
  </sheetPr>
  <dimension ref="B2:F42"/>
  <sheetViews>
    <sheetView topLeftCell="A16" workbookViewId="0">
      <selection activeCell="B28" sqref="B28"/>
    </sheetView>
  </sheetViews>
  <sheetFormatPr defaultColWidth="9" defaultRowHeight="12.75" x14ac:dyDescent="0.2"/>
  <cols>
    <col min="1" max="1" width="9" style="1" customWidth="1"/>
    <col min="2" max="2" width="21.85546875" style="1" customWidth="1"/>
    <col min="3" max="3" width="17.85546875" style="1" customWidth="1"/>
    <col min="4" max="4" width="18.28515625" style="1" customWidth="1"/>
    <col min="5" max="5" width="19" style="1" customWidth="1"/>
    <col min="6" max="6" width="15.7109375" style="1" customWidth="1"/>
    <col min="7" max="7" width="9.85546875" style="1" customWidth="1"/>
    <col min="8" max="8" width="11" style="1" customWidth="1"/>
    <col min="9" max="16384" width="9" style="1"/>
  </cols>
  <sheetData>
    <row r="2" spans="2:6" s="5" customFormat="1" ht="62.25" customHeight="1" x14ac:dyDescent="0.2">
      <c r="B2" s="31" t="s">
        <v>10</v>
      </c>
      <c r="C2" s="31"/>
      <c r="D2" s="31"/>
      <c r="E2" s="31"/>
      <c r="F2" s="31"/>
    </row>
    <row r="3" spans="2:6" ht="15" customHeight="1" x14ac:dyDescent="0.2">
      <c r="B3" s="30" t="s">
        <v>9</v>
      </c>
      <c r="C3" s="28" t="s">
        <v>8</v>
      </c>
      <c r="D3" s="29"/>
      <c r="E3" s="28" t="s">
        <v>8</v>
      </c>
      <c r="F3" s="27"/>
    </row>
    <row r="4" spans="2:6" ht="15" customHeight="1" x14ac:dyDescent="0.2">
      <c r="B4" s="26" t="s">
        <v>7</v>
      </c>
      <c r="C4" s="24" t="s">
        <v>6</v>
      </c>
      <c r="D4" s="25" t="s">
        <v>4</v>
      </c>
      <c r="E4" s="24" t="s">
        <v>5</v>
      </c>
      <c r="F4" s="23" t="s">
        <v>4</v>
      </c>
    </row>
    <row r="5" spans="2:6" ht="20.100000000000001" customHeight="1" x14ac:dyDescent="0.25">
      <c r="B5" s="22">
        <v>2007</v>
      </c>
      <c r="C5" s="21">
        <v>132</v>
      </c>
      <c r="D5" s="20">
        <f>(C5/$C$25)*100</f>
        <v>13.580246913580247</v>
      </c>
      <c r="E5" s="21">
        <v>1107</v>
      </c>
      <c r="F5" s="20">
        <f>(E5/$E$25)*100</f>
        <v>15.098199672667759</v>
      </c>
    </row>
    <row r="6" spans="2:6" ht="20.100000000000001" customHeight="1" x14ac:dyDescent="0.25">
      <c r="B6" s="15">
        <v>2008</v>
      </c>
      <c r="C6" s="14">
        <v>89</v>
      </c>
      <c r="D6" s="13">
        <f>(C6/$C$25)*100</f>
        <v>9.1563786008230448</v>
      </c>
      <c r="E6" s="14">
        <v>490</v>
      </c>
      <c r="F6" s="13">
        <f>(E6/$E$25)*100</f>
        <v>6.6830332787779598</v>
      </c>
    </row>
    <row r="7" spans="2:6" ht="20.100000000000001" customHeight="1" x14ac:dyDescent="0.25">
      <c r="B7" s="15">
        <v>2009</v>
      </c>
      <c r="C7" s="14">
        <v>39</v>
      </c>
      <c r="D7" s="13">
        <f>(C7/$C$25)*100</f>
        <v>4.0123456790123457</v>
      </c>
      <c r="E7" s="14">
        <v>1363</v>
      </c>
      <c r="F7" s="13">
        <f>(E7/$E$25)*100</f>
        <v>18.589743589743591</v>
      </c>
    </row>
    <row r="8" spans="2:6" ht="20.100000000000001" customHeight="1" x14ac:dyDescent="0.25">
      <c r="B8" s="15">
        <v>2010</v>
      </c>
      <c r="C8" s="14">
        <v>31</v>
      </c>
      <c r="D8" s="13">
        <f>(C8/$C$25)*100</f>
        <v>3.189300411522634</v>
      </c>
      <c r="E8" s="14">
        <v>123</v>
      </c>
      <c r="F8" s="13">
        <f>(E8/$E$25)*100</f>
        <v>1.6775777414075286</v>
      </c>
    </row>
    <row r="9" spans="2:6" ht="20.100000000000001" customHeight="1" x14ac:dyDescent="0.25">
      <c r="B9" s="15">
        <v>2011</v>
      </c>
      <c r="C9" s="14">
        <v>4</v>
      </c>
      <c r="D9" s="13">
        <f>(C9/$C$25)*100</f>
        <v>0.41152263374485598</v>
      </c>
      <c r="E9" s="14">
        <v>8</v>
      </c>
      <c r="F9" s="13">
        <f>(E9/$E$25)*100</f>
        <v>0.10911074740861974</v>
      </c>
    </row>
    <row r="10" spans="2:6" ht="20.100000000000001" customHeight="1" x14ac:dyDescent="0.25">
      <c r="B10" s="15">
        <v>2012</v>
      </c>
      <c r="C10" s="14">
        <v>8</v>
      </c>
      <c r="D10" s="13">
        <f>(C10/$C$25)*100</f>
        <v>0.82304526748971196</v>
      </c>
      <c r="E10" s="14">
        <v>30</v>
      </c>
      <c r="F10" s="13">
        <f>(E10/$E$25)*100</f>
        <v>0.4091653027823241</v>
      </c>
    </row>
    <row r="11" spans="2:6" ht="20.100000000000001" customHeight="1" x14ac:dyDescent="0.25">
      <c r="B11" s="15">
        <v>2013</v>
      </c>
      <c r="C11" s="14">
        <v>2</v>
      </c>
      <c r="D11" s="13">
        <f>(C11/$C$25)*100</f>
        <v>0.20576131687242799</v>
      </c>
      <c r="E11" s="14">
        <v>19</v>
      </c>
      <c r="F11" s="13">
        <f>(E11/$E$25)*100</f>
        <v>0.2591380250954719</v>
      </c>
    </row>
    <row r="12" spans="2:6" ht="20.100000000000001" customHeight="1" x14ac:dyDescent="0.25">
      <c r="B12" s="15">
        <v>2014</v>
      </c>
      <c r="C12" s="14">
        <v>14</v>
      </c>
      <c r="D12" s="13">
        <f>(C12/$C$25)*100</f>
        <v>1.440329218106996</v>
      </c>
      <c r="E12" s="14">
        <v>44</v>
      </c>
      <c r="F12" s="13">
        <f>(E12/$E$25)*100</f>
        <v>0.60010911074740858</v>
      </c>
    </row>
    <row r="13" spans="2:6" ht="20.100000000000001" customHeight="1" x14ac:dyDescent="0.25">
      <c r="B13" s="15">
        <v>2015</v>
      </c>
      <c r="C13" s="14">
        <v>32</v>
      </c>
      <c r="D13" s="13">
        <f>(C13/$C$25)*100</f>
        <v>3.2921810699588478</v>
      </c>
      <c r="E13" s="14">
        <v>283</v>
      </c>
      <c r="F13" s="13">
        <f>(E13/$E$25)*100</f>
        <v>3.8597926895799239</v>
      </c>
    </row>
    <row r="14" spans="2:6" ht="20.100000000000001" customHeight="1" x14ac:dyDescent="0.25">
      <c r="B14" s="15">
        <v>2016</v>
      </c>
      <c r="C14" s="14">
        <v>410</v>
      </c>
      <c r="D14" s="13">
        <f>(C14/$C$25)*100</f>
        <v>42.181069958847736</v>
      </c>
      <c r="E14" s="14">
        <v>2863</v>
      </c>
      <c r="F14" s="13">
        <f>(E14/$E$25)*100</f>
        <v>39.048008728859799</v>
      </c>
    </row>
    <row r="15" spans="2:6" ht="20.100000000000001" customHeight="1" x14ac:dyDescent="0.25">
      <c r="B15" s="15">
        <v>2017</v>
      </c>
      <c r="C15" s="14">
        <v>141</v>
      </c>
      <c r="D15" s="13">
        <f>(C15/$C$25)*100</f>
        <v>14.506172839506174</v>
      </c>
      <c r="E15" s="14">
        <v>739</v>
      </c>
      <c r="F15" s="13">
        <f>(E15/$E$25)*100</f>
        <v>10.079105291871249</v>
      </c>
    </row>
    <row r="16" spans="2:6" ht="20.100000000000001" customHeight="1" x14ac:dyDescent="0.25">
      <c r="B16" s="15">
        <v>2018</v>
      </c>
      <c r="C16" s="14">
        <v>23</v>
      </c>
      <c r="D16" s="13">
        <f>(C16/$C$25)*100</f>
        <v>2.3662551440329218</v>
      </c>
      <c r="E16" s="14">
        <v>120</v>
      </c>
      <c r="F16" s="13">
        <f>(E16/$E$25)*100</f>
        <v>1.6366612111292964</v>
      </c>
    </row>
    <row r="17" spans="2:6" s="2" customFormat="1" ht="20.100000000000001" customHeight="1" x14ac:dyDescent="0.25">
      <c r="B17" s="15">
        <v>2019</v>
      </c>
      <c r="C17" s="14">
        <v>17</v>
      </c>
      <c r="D17" s="13">
        <f>(C17/$C$25)*100</f>
        <v>1.7489711934156378</v>
      </c>
      <c r="E17" s="14">
        <v>73</v>
      </c>
      <c r="F17" s="13">
        <f>(E17/$E$25)*100</f>
        <v>0.99563557010365522</v>
      </c>
    </row>
    <row r="18" spans="2:6" s="16" customFormat="1" ht="20.100000000000001" customHeight="1" x14ac:dyDescent="0.25">
      <c r="B18" s="19">
        <v>2020</v>
      </c>
      <c r="C18" s="18">
        <v>5</v>
      </c>
      <c r="D18" s="17">
        <f>(C18/$C$25)*100</f>
        <v>0.51440329218106995</v>
      </c>
      <c r="E18" s="18">
        <v>12</v>
      </c>
      <c r="F18" s="17">
        <f>(E18/$E$25)*100</f>
        <v>0.16366612111292964</v>
      </c>
    </row>
    <row r="19" spans="2:6" s="16" customFormat="1" ht="20.100000000000001" customHeight="1" x14ac:dyDescent="0.25">
      <c r="B19" s="15">
        <v>2021</v>
      </c>
      <c r="C19" s="14">
        <v>1</v>
      </c>
      <c r="D19" s="13">
        <f>(C19/$C$25)*100</f>
        <v>0.102880658436214</v>
      </c>
      <c r="E19" s="14">
        <v>3</v>
      </c>
      <c r="F19" s="13">
        <f>(E19/$E$25)*100</f>
        <v>4.0916530278232409E-2</v>
      </c>
    </row>
    <row r="20" spans="2:6" ht="20.100000000000001" customHeight="1" x14ac:dyDescent="0.25">
      <c r="B20" s="15">
        <v>2022</v>
      </c>
      <c r="C20" s="14">
        <v>6</v>
      </c>
      <c r="D20" s="13">
        <f>(C20/$C$25)*100</f>
        <v>0.61728395061728392</v>
      </c>
      <c r="E20" s="14">
        <v>13</v>
      </c>
      <c r="F20" s="13">
        <f>(E20/$E$25)*100</f>
        <v>0.1773049645390071</v>
      </c>
    </row>
    <row r="21" spans="2:6" ht="20.100000000000001" customHeight="1" x14ac:dyDescent="0.25">
      <c r="B21" s="15">
        <v>2023</v>
      </c>
      <c r="C21" s="14">
        <v>4</v>
      </c>
      <c r="D21" s="13">
        <f>(C21/$C$25)*100</f>
        <v>0.41152263374485598</v>
      </c>
      <c r="E21" s="14">
        <v>8</v>
      </c>
      <c r="F21" s="13">
        <f>(E21/$E$25)*100</f>
        <v>0.10911074740861974</v>
      </c>
    </row>
    <row r="22" spans="2:6" ht="20.100000000000001" customHeight="1" x14ac:dyDescent="0.25">
      <c r="B22" s="15">
        <v>2024</v>
      </c>
      <c r="C22" s="14">
        <v>5</v>
      </c>
      <c r="D22" s="13">
        <f>(C22/$C$25)*100</f>
        <v>0.51440329218106995</v>
      </c>
      <c r="E22" s="14">
        <v>10</v>
      </c>
      <c r="F22" s="13">
        <f>(E22/$E$25)*100</f>
        <v>0.13638843426077468</v>
      </c>
    </row>
    <row r="23" spans="2:6" ht="20.100000000000001" customHeight="1" x14ac:dyDescent="0.25">
      <c r="B23" s="12">
        <v>2025</v>
      </c>
      <c r="C23" s="11">
        <v>7</v>
      </c>
      <c r="D23" s="10">
        <f>(C23/$C$25)*100</f>
        <v>0.72016460905349799</v>
      </c>
      <c r="E23" s="11">
        <v>21</v>
      </c>
      <c r="F23" s="10">
        <f>(E23/$E$25)*100</f>
        <v>0.28641571194762683</v>
      </c>
    </row>
    <row r="24" spans="2:6" ht="20.100000000000001" customHeight="1" x14ac:dyDescent="0.25">
      <c r="B24" s="12" t="s">
        <v>3</v>
      </c>
      <c r="C24" s="11">
        <v>2</v>
      </c>
      <c r="D24" s="10">
        <f>(C24/$C$25)*100</f>
        <v>0.20576131687242799</v>
      </c>
      <c r="E24" s="11">
        <v>3</v>
      </c>
      <c r="F24" s="10">
        <f>(E24/$E$25)*100</f>
        <v>4.0916530278232409E-2</v>
      </c>
    </row>
    <row r="25" spans="2:6" ht="20.100000000000001" customHeight="1" x14ac:dyDescent="0.25">
      <c r="B25" s="9" t="s">
        <v>2</v>
      </c>
      <c r="C25" s="9">
        <f>SUM(C5:C24)</f>
        <v>972</v>
      </c>
      <c r="D25" s="8">
        <f>SUM(D5:D24)</f>
        <v>100</v>
      </c>
      <c r="E25" s="9">
        <f>SUM(E5:E24)</f>
        <v>7332</v>
      </c>
      <c r="F25" s="8">
        <f>SUM(F5:F24)</f>
        <v>100.00000000000003</v>
      </c>
    </row>
    <row r="26" spans="2:6" ht="20.100000000000001" customHeight="1" x14ac:dyDescent="0.2">
      <c r="B26" s="7"/>
      <c r="C26" s="7"/>
      <c r="D26" s="7"/>
      <c r="E26" s="7"/>
      <c r="F26" s="7"/>
    </row>
    <row r="27" spans="2:6" s="2" customFormat="1" ht="20.100000000000001" customHeight="1" x14ac:dyDescent="0.2">
      <c r="B27" s="6" t="s">
        <v>1</v>
      </c>
      <c r="C27" s="5"/>
      <c r="D27" s="5"/>
      <c r="E27" s="5"/>
      <c r="F27" s="1"/>
    </row>
    <row r="28" spans="2:6" ht="20.100000000000001" customHeight="1" x14ac:dyDescent="0.25">
      <c r="B28" s="4" t="s">
        <v>0</v>
      </c>
      <c r="C28" s="3"/>
      <c r="D28" s="3"/>
      <c r="E28" s="3"/>
      <c r="F28" s="2"/>
    </row>
    <row r="29" spans="2:6" ht="20.100000000000001" customHeight="1" x14ac:dyDescent="0.2"/>
    <row r="30" spans="2:6" ht="20.100000000000001" customHeight="1" x14ac:dyDescent="0.2"/>
    <row r="31" spans="2:6" ht="20.100000000000001" customHeight="1" x14ac:dyDescent="0.2"/>
    <row r="32" spans="2:6" ht="20.100000000000001" customHeight="1" x14ac:dyDescent="0.2"/>
    <row r="33" s="1" customFormat="1" ht="20.100000000000001" customHeight="1" x14ac:dyDescent="0.2"/>
    <row r="34" s="1" customFormat="1" ht="20.100000000000001" customHeight="1" x14ac:dyDescent="0.2"/>
    <row r="35" s="1" customFormat="1" ht="20.100000000000001" customHeight="1" x14ac:dyDescent="0.2"/>
    <row r="36" s="1" customFormat="1" ht="20.100000000000001" customHeight="1" x14ac:dyDescent="0.2"/>
    <row r="37" s="1" customFormat="1" ht="20.100000000000001" customHeight="1" x14ac:dyDescent="0.2"/>
    <row r="38" s="1" customFormat="1" ht="20.100000000000001" customHeight="1" x14ac:dyDescent="0.2"/>
    <row r="39" s="1" customFormat="1" ht="20.100000000000001" customHeight="1" x14ac:dyDescent="0.2"/>
    <row r="40" s="1" customFormat="1" ht="20.100000000000001" customHeight="1" x14ac:dyDescent="0.2"/>
    <row r="41" s="1" customFormat="1" ht="20.100000000000001" customHeight="1" x14ac:dyDescent="0.2"/>
    <row r="42" s="1" customFormat="1" ht="20.100000000000001" customHeight="1" x14ac:dyDescent="0.2"/>
  </sheetData>
  <sheetProtection selectLockedCells="1" selectUnlockedCells="1"/>
  <mergeCells count="1">
    <mergeCell ref="B2:F2"/>
  </mergeCells>
  <pageMargins left="0.74803149606299213" right="0.74803149606299213" top="0.98425196850393704" bottom="0.98425196850393704" header="0.51181102362204722" footer="0.51181102362204722"/>
  <pageSetup paperSize="9" scale="86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3CAA1-B713-4562-A104-10D2A3CD14DD}">
  <dimension ref="B2:I39"/>
  <sheetViews>
    <sheetView topLeftCell="A6" zoomScaleNormal="100" workbookViewId="0">
      <selection activeCell="E25" sqref="E25"/>
    </sheetView>
  </sheetViews>
  <sheetFormatPr defaultColWidth="9" defaultRowHeight="12.75" x14ac:dyDescent="0.2"/>
  <cols>
    <col min="1" max="1" width="9" style="1" customWidth="1"/>
    <col min="2" max="2" width="22.5703125" style="1" customWidth="1"/>
    <col min="3" max="4" width="18.85546875" style="1" customWidth="1"/>
    <col min="5" max="5" width="19.140625" style="1" customWidth="1"/>
    <col min="6" max="6" width="19.85546875" style="1" customWidth="1"/>
    <col min="7" max="16384" width="9" style="1"/>
  </cols>
  <sheetData>
    <row r="2" spans="2:6" ht="72" customHeight="1" x14ac:dyDescent="0.2">
      <c r="B2" s="56" t="s">
        <v>18</v>
      </c>
      <c r="C2" s="56"/>
      <c r="D2" s="56"/>
      <c r="E2" s="56"/>
      <c r="F2" s="56"/>
    </row>
    <row r="3" spans="2:6" ht="15" customHeight="1" x14ac:dyDescent="0.2">
      <c r="B3" s="55" t="s">
        <v>9</v>
      </c>
      <c r="C3" s="54" t="s">
        <v>7</v>
      </c>
      <c r="D3" s="54"/>
      <c r="E3" s="54" t="s">
        <v>8</v>
      </c>
      <c r="F3" s="54"/>
    </row>
    <row r="4" spans="2:6" ht="15" customHeight="1" x14ac:dyDescent="0.2">
      <c r="B4" s="53" t="s">
        <v>7</v>
      </c>
      <c r="C4" s="53" t="s">
        <v>6</v>
      </c>
      <c r="D4" s="52" t="s">
        <v>4</v>
      </c>
      <c r="E4" s="53" t="s">
        <v>5</v>
      </c>
      <c r="F4" s="52" t="s">
        <v>4</v>
      </c>
    </row>
    <row r="5" spans="2:6" ht="20.100000000000001" customHeight="1" x14ac:dyDescent="0.25">
      <c r="B5" s="47">
        <v>2007</v>
      </c>
      <c r="C5" s="51">
        <v>158</v>
      </c>
      <c r="D5" s="44">
        <f>(C5/$C$25)*100</f>
        <v>4.9576404141826167</v>
      </c>
      <c r="E5" s="51">
        <v>1597</v>
      </c>
      <c r="F5" s="44">
        <f>(E5/$E$25)*100</f>
        <v>5.0464513682613923</v>
      </c>
    </row>
    <row r="6" spans="2:6" ht="20.100000000000001" customHeight="1" x14ac:dyDescent="0.25">
      <c r="B6" s="47">
        <v>2008</v>
      </c>
      <c r="C6" s="51">
        <v>189</v>
      </c>
      <c r="D6" s="44">
        <f>(C6/$C$25)*100</f>
        <v>5.9303420144336361</v>
      </c>
      <c r="E6" s="51">
        <v>1432</v>
      </c>
      <c r="F6" s="44">
        <f>(E6/$E$25)*100</f>
        <v>4.5250584592049545</v>
      </c>
    </row>
    <row r="7" spans="2:6" ht="20.100000000000001" customHeight="1" x14ac:dyDescent="0.25">
      <c r="B7" s="47">
        <v>2009</v>
      </c>
      <c r="C7" s="51">
        <v>306</v>
      </c>
      <c r="D7" s="44">
        <f>(C7/$C$25)*100</f>
        <v>9.6015061186068404</v>
      </c>
      <c r="E7" s="51">
        <v>2265</v>
      </c>
      <c r="F7" s="44">
        <f>(E7/$E$25)*100</f>
        <v>7.1573026606838148</v>
      </c>
    </row>
    <row r="8" spans="2:6" ht="20.100000000000001" customHeight="1" x14ac:dyDescent="0.25">
      <c r="B8" s="47">
        <v>2010</v>
      </c>
      <c r="C8" s="51">
        <v>373</v>
      </c>
      <c r="D8" s="44">
        <f>(C8/$C$25)*100</f>
        <v>11.703796673988077</v>
      </c>
      <c r="E8" s="51">
        <v>1953</v>
      </c>
      <c r="F8" s="44">
        <f>(E8/$E$25)*100</f>
        <v>6.1713960690134613</v>
      </c>
    </row>
    <row r="9" spans="2:6" ht="20.100000000000001" customHeight="1" x14ac:dyDescent="0.25">
      <c r="B9" s="47">
        <v>2011</v>
      </c>
      <c r="C9" s="45">
        <v>312</v>
      </c>
      <c r="D9" s="44">
        <f>(C9/$C$25)*100</f>
        <v>9.7897709444618766</v>
      </c>
      <c r="E9" s="51">
        <v>2710</v>
      </c>
      <c r="F9" s="44">
        <f>(E9/$E$25)*100</f>
        <v>8.5634835366239024</v>
      </c>
    </row>
    <row r="10" spans="2:6" ht="20.100000000000001" customHeight="1" x14ac:dyDescent="0.25">
      <c r="B10" s="47">
        <v>2012</v>
      </c>
      <c r="C10" s="45">
        <v>408</v>
      </c>
      <c r="D10" s="44">
        <f>(C10/$C$25)*100</f>
        <v>12.802008158142453</v>
      </c>
      <c r="E10" s="45">
        <v>2627</v>
      </c>
      <c r="F10" s="44">
        <f>(E10/$E$25)*100</f>
        <v>8.3012071035833905</v>
      </c>
    </row>
    <row r="11" spans="2:6" ht="20.100000000000001" customHeight="1" x14ac:dyDescent="0.25">
      <c r="B11" s="47">
        <v>2013</v>
      </c>
      <c r="C11" s="45">
        <v>268</v>
      </c>
      <c r="D11" s="44">
        <f>(C11/$C$25)*100</f>
        <v>8.4091622215249444</v>
      </c>
      <c r="E11" s="45">
        <v>2651</v>
      </c>
      <c r="F11" s="44">
        <f>(E11/$E$25)*100</f>
        <v>8.3770460721734192</v>
      </c>
    </row>
    <row r="12" spans="2:6" ht="20.100000000000001" customHeight="1" x14ac:dyDescent="0.25">
      <c r="B12" s="47">
        <v>2014</v>
      </c>
      <c r="C12" s="49">
        <v>155</v>
      </c>
      <c r="D12" s="48">
        <f>(C12/$C$25)*100</f>
        <v>4.8635080012550986</v>
      </c>
      <c r="E12" s="49">
        <v>2042</v>
      </c>
      <c r="F12" s="48">
        <f>(E12/$E$25)*100</f>
        <v>6.4526322442014781</v>
      </c>
    </row>
    <row r="13" spans="2:6" ht="20.100000000000001" customHeight="1" x14ac:dyDescent="0.25">
      <c r="B13" s="47">
        <v>2015</v>
      </c>
      <c r="C13" s="45">
        <v>124</v>
      </c>
      <c r="D13" s="44">
        <f>(C13/$C$25)*100</f>
        <v>3.8908064010040793</v>
      </c>
      <c r="E13" s="45">
        <v>1627</v>
      </c>
      <c r="F13" s="44">
        <f>(E13/$E$25)*100</f>
        <v>5.1412500789989251</v>
      </c>
    </row>
    <row r="14" spans="2:6" ht="20.100000000000001" customHeight="1" x14ac:dyDescent="0.25">
      <c r="B14" s="47">
        <v>2016</v>
      </c>
      <c r="C14" s="45">
        <v>86</v>
      </c>
      <c r="D14" s="44">
        <f>(C14/$C$25)*100</f>
        <v>2.6984625039221841</v>
      </c>
      <c r="E14" s="45">
        <v>1529</v>
      </c>
      <c r="F14" s="44">
        <f>(E14/$E$25)*100</f>
        <v>4.8315742905896482</v>
      </c>
    </row>
    <row r="15" spans="2:6" s="2" customFormat="1" ht="20.100000000000001" customHeight="1" x14ac:dyDescent="0.25">
      <c r="B15" s="47">
        <v>2017</v>
      </c>
      <c r="C15" s="45">
        <v>77</v>
      </c>
      <c r="D15" s="44">
        <f>(C15/$C$25)*100</f>
        <v>2.4160652651396295</v>
      </c>
      <c r="E15" s="45">
        <v>1677</v>
      </c>
      <c r="F15" s="44">
        <f>(E15/$E$25)*100</f>
        <v>5.299247930228149</v>
      </c>
    </row>
    <row r="16" spans="2:6" s="50" customFormat="1" ht="20.100000000000001" customHeight="1" x14ac:dyDescent="0.25">
      <c r="B16" s="47">
        <v>2018</v>
      </c>
      <c r="C16" s="45">
        <v>55</v>
      </c>
      <c r="D16" s="44">
        <f>(C16/$C$25)*100</f>
        <v>1.7257609036711641</v>
      </c>
      <c r="E16" s="45">
        <v>996</v>
      </c>
      <c r="F16" s="44">
        <f>(E16/$E$25)*100</f>
        <v>3.1473171964861275</v>
      </c>
    </row>
    <row r="17" spans="2:9" s="2" customFormat="1" ht="20.100000000000001" customHeight="1" x14ac:dyDescent="0.25">
      <c r="B17" s="47">
        <v>2019</v>
      </c>
      <c r="C17" s="45">
        <v>64</v>
      </c>
      <c r="D17" s="44">
        <f>(C17/$C$25)*100</f>
        <v>2.008158142453718</v>
      </c>
      <c r="E17" s="45">
        <v>1047</v>
      </c>
      <c r="F17" s="44">
        <f>(E17/$E$25)*100</f>
        <v>3.3084750047399361</v>
      </c>
    </row>
    <row r="18" spans="2:9" s="2" customFormat="1" ht="20.100000000000001" customHeight="1" x14ac:dyDescent="0.25">
      <c r="B18" s="47">
        <v>2020</v>
      </c>
      <c r="C18" s="49">
        <v>19</v>
      </c>
      <c r="D18" s="48">
        <f>(C18/$C$25)*100</f>
        <v>0.59617194854094768</v>
      </c>
      <c r="E18" s="45">
        <v>175</v>
      </c>
      <c r="F18" s="44">
        <f>(E18/$E$25)*100</f>
        <v>0.55299247930228157</v>
      </c>
    </row>
    <row r="19" spans="2:9" s="2" customFormat="1" ht="20.100000000000001" customHeight="1" x14ac:dyDescent="0.25">
      <c r="B19" s="47">
        <v>2021</v>
      </c>
      <c r="C19" s="45">
        <v>48</v>
      </c>
      <c r="D19" s="44">
        <f>(C19/$C$25)*100</f>
        <v>1.5061186068402888</v>
      </c>
      <c r="E19" s="45">
        <v>517</v>
      </c>
      <c r="F19" s="44">
        <f>(E19/$E$25)*100</f>
        <v>1.6336977817101688</v>
      </c>
    </row>
    <row r="20" spans="2:9" s="2" customFormat="1" ht="20.100000000000001" customHeight="1" x14ac:dyDescent="0.25">
      <c r="B20" s="47">
        <v>2022</v>
      </c>
      <c r="C20" s="45">
        <v>116</v>
      </c>
      <c r="D20" s="44">
        <f>(C20/$C$25)*100</f>
        <v>3.6397866331973643</v>
      </c>
      <c r="E20" s="45">
        <v>1936</v>
      </c>
      <c r="F20" s="44">
        <f>(E20/$E$25)*100</f>
        <v>6.1176767995955252</v>
      </c>
    </row>
    <row r="21" spans="2:9" s="2" customFormat="1" ht="20.100000000000001" customHeight="1" x14ac:dyDescent="0.25">
      <c r="B21" s="47">
        <v>2023</v>
      </c>
      <c r="C21" s="45">
        <v>98</v>
      </c>
      <c r="D21" s="44">
        <f>(C21/$C$25)*100</f>
        <v>3.0749921556322559</v>
      </c>
      <c r="E21" s="45">
        <v>1604</v>
      </c>
      <c r="F21" s="44">
        <f>(E21/$E$25)*100</f>
        <v>5.0685710674334823</v>
      </c>
    </row>
    <row r="22" spans="2:9" s="2" customFormat="1" ht="20.100000000000001" customHeight="1" x14ac:dyDescent="0.25">
      <c r="B22" s="47">
        <v>2024</v>
      </c>
      <c r="C22" s="45">
        <v>101</v>
      </c>
      <c r="D22" s="44">
        <f>(C22/$C$25)*100</f>
        <v>3.169124568559774</v>
      </c>
      <c r="E22" s="45">
        <v>838</v>
      </c>
      <c r="F22" s="44">
        <f>(E22/$E$25)*100</f>
        <v>2.648043986601782</v>
      </c>
    </row>
    <row r="23" spans="2:9" s="2" customFormat="1" ht="20.100000000000001" customHeight="1" x14ac:dyDescent="0.25">
      <c r="B23" s="46" t="s">
        <v>17</v>
      </c>
      <c r="C23" s="45">
        <v>149</v>
      </c>
      <c r="D23" s="44">
        <f>(C23/$C$25)*100</f>
        <v>4.6752431754000634</v>
      </c>
      <c r="E23" s="45">
        <v>1597</v>
      </c>
      <c r="F23" s="44">
        <f>(E23/$E$25)*100</f>
        <v>5.0464513682613923</v>
      </c>
    </row>
    <row r="24" spans="2:9" s="2" customFormat="1" ht="20.100000000000001" customHeight="1" x14ac:dyDescent="0.25">
      <c r="B24" s="43" t="s">
        <v>3</v>
      </c>
      <c r="C24" s="42">
        <v>81</v>
      </c>
      <c r="D24" s="41">
        <f>(C24/$C$25)*100</f>
        <v>2.5415751490429872</v>
      </c>
      <c r="E24" s="42">
        <v>826</v>
      </c>
      <c r="F24" s="41">
        <f>(E24/$E$25)*100</f>
        <v>2.6101245023067685</v>
      </c>
    </row>
    <row r="25" spans="2:9" ht="20.100000000000001" customHeight="1" x14ac:dyDescent="0.25">
      <c r="B25" s="40" t="s">
        <v>2</v>
      </c>
      <c r="C25" s="39">
        <f>SUM(C5:C24)</f>
        <v>3187</v>
      </c>
      <c r="D25" s="38">
        <f>SUM(D5:D24)</f>
        <v>100.00000000000003</v>
      </c>
      <c r="E25" s="39">
        <f>SUM(E5:E24)</f>
        <v>31646</v>
      </c>
      <c r="F25" s="38">
        <f>SUM(F5:F24)</f>
        <v>99.999999999999986</v>
      </c>
    </row>
    <row r="26" spans="2:9" ht="20.100000000000001" customHeight="1" x14ac:dyDescent="0.2"/>
    <row r="27" spans="2:9" s="2" customFormat="1" ht="20.100000000000001" customHeight="1" x14ac:dyDescent="0.25">
      <c r="B27" s="37" t="s">
        <v>16</v>
      </c>
      <c r="C27" s="36"/>
      <c r="D27" s="5"/>
      <c r="E27" s="5"/>
      <c r="F27" s="1"/>
    </row>
    <row r="28" spans="2:9" ht="20.100000000000001" customHeight="1" x14ac:dyDescent="0.25">
      <c r="B28" s="4" t="s">
        <v>15</v>
      </c>
      <c r="C28" s="35"/>
      <c r="D28" s="34"/>
      <c r="E28" s="34"/>
      <c r="F28" s="2"/>
    </row>
    <row r="29" spans="2:9" ht="15" x14ac:dyDescent="0.2">
      <c r="B29" s="33" t="s">
        <v>14</v>
      </c>
      <c r="C29" s="32"/>
      <c r="D29" s="32"/>
      <c r="E29" s="32"/>
      <c r="F29" s="32"/>
      <c r="G29" s="32"/>
      <c r="H29" s="32"/>
      <c r="I29" s="32"/>
    </row>
    <row r="30" spans="2:9" ht="15" x14ac:dyDescent="0.2">
      <c r="B30" s="33" t="s">
        <v>13</v>
      </c>
      <c r="C30" s="32"/>
      <c r="D30" s="32"/>
      <c r="E30" s="32"/>
      <c r="F30" s="32"/>
      <c r="G30" s="32"/>
      <c r="H30" s="32"/>
      <c r="I30" s="32"/>
    </row>
    <row r="31" spans="2:9" ht="15" x14ac:dyDescent="0.2">
      <c r="B31" s="33" t="s">
        <v>12</v>
      </c>
      <c r="C31" s="32"/>
      <c r="D31" s="32"/>
      <c r="E31" s="32"/>
      <c r="F31" s="32"/>
      <c r="G31" s="32"/>
      <c r="H31" s="32"/>
      <c r="I31" s="32"/>
    </row>
    <row r="32" spans="2:9" ht="15" x14ac:dyDescent="0.2">
      <c r="B32" s="33" t="s">
        <v>11</v>
      </c>
      <c r="C32" s="32"/>
      <c r="D32" s="32"/>
      <c r="E32" s="32"/>
      <c r="F32" s="32"/>
      <c r="G32" s="32"/>
      <c r="H32" s="32"/>
      <c r="I32" s="32"/>
    </row>
    <row r="34" s="1" customFormat="1" ht="20.100000000000001" customHeight="1" x14ac:dyDescent="0.2"/>
    <row r="35" s="1" customFormat="1" ht="20.100000000000001" customHeight="1" x14ac:dyDescent="0.2"/>
    <row r="36" s="1" customFormat="1" ht="20.100000000000001" customHeight="1" x14ac:dyDescent="0.2"/>
    <row r="37" s="1" customFormat="1" ht="20.100000000000001" customHeight="1" x14ac:dyDescent="0.2"/>
    <row r="38" s="1" customFormat="1" ht="20.100000000000001" customHeight="1" x14ac:dyDescent="0.2"/>
    <row r="39" s="1" customFormat="1" ht="20.100000000000001" customHeight="1" x14ac:dyDescent="0.2"/>
  </sheetData>
  <sheetProtection selectLockedCells="1" selectUnlockedCells="1"/>
  <mergeCells count="1">
    <mergeCell ref="B2:F2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5AC43-0D43-4DD9-AFAA-9DF2626AAD5C}">
  <dimension ref="B2:L32"/>
  <sheetViews>
    <sheetView workbookViewId="0">
      <selection activeCell="E30" sqref="E30"/>
    </sheetView>
  </sheetViews>
  <sheetFormatPr defaultColWidth="9" defaultRowHeight="12.75" x14ac:dyDescent="0.2"/>
  <cols>
    <col min="1" max="1" width="9" style="1" customWidth="1"/>
    <col min="2" max="6" width="17.140625" style="1" customWidth="1"/>
    <col min="7" max="7" width="9" style="1"/>
    <col min="8" max="8" width="8.85546875" style="1" customWidth="1"/>
    <col min="9" max="16384" width="9" style="1"/>
  </cols>
  <sheetData>
    <row r="2" spans="2:12" ht="62.25" customHeight="1" x14ac:dyDescent="0.2">
      <c r="B2" s="31" t="s">
        <v>23</v>
      </c>
      <c r="C2" s="31"/>
      <c r="D2" s="31"/>
      <c r="E2" s="31"/>
      <c r="F2" s="31"/>
      <c r="G2" s="5"/>
      <c r="H2" s="5"/>
    </row>
    <row r="3" spans="2:12" ht="30" customHeight="1" x14ac:dyDescent="0.2">
      <c r="B3" s="30" t="s">
        <v>22</v>
      </c>
      <c r="C3" s="73" t="s">
        <v>21</v>
      </c>
      <c r="D3" s="73" t="s">
        <v>4</v>
      </c>
      <c r="E3" s="73" t="s">
        <v>20</v>
      </c>
      <c r="F3" s="73" t="s">
        <v>4</v>
      </c>
    </row>
    <row r="4" spans="2:12" ht="20.100000000000001" customHeight="1" x14ac:dyDescent="0.25">
      <c r="B4" s="15">
        <v>2007</v>
      </c>
      <c r="C4" s="14">
        <v>2</v>
      </c>
      <c r="D4" s="13">
        <f>(C4/$C$24)*100</f>
        <v>1.2903225806451613</v>
      </c>
      <c r="E4" s="14">
        <v>5</v>
      </c>
      <c r="F4" s="13">
        <f>(E4/$E$24)*100</f>
        <v>0.67658998646820023</v>
      </c>
    </row>
    <row r="5" spans="2:12" ht="20.100000000000001" customHeight="1" x14ac:dyDescent="0.25">
      <c r="B5" s="15">
        <v>2008</v>
      </c>
      <c r="C5" s="14">
        <v>6</v>
      </c>
      <c r="D5" s="13">
        <f>(C5/$C$24)*100</f>
        <v>3.870967741935484</v>
      </c>
      <c r="E5" s="14">
        <v>26</v>
      </c>
      <c r="F5" s="13">
        <f>(E5/$E$24)*100</f>
        <v>3.5182679296346415</v>
      </c>
    </row>
    <row r="6" spans="2:12" ht="20.100000000000001" customHeight="1" x14ac:dyDescent="0.25">
      <c r="B6" s="15">
        <v>2009</v>
      </c>
      <c r="C6" s="14">
        <v>3</v>
      </c>
      <c r="D6" s="13">
        <f>(C6/$C$24)*100</f>
        <v>1.935483870967742</v>
      </c>
      <c r="E6" s="14">
        <v>10</v>
      </c>
      <c r="F6" s="13">
        <f>(E6/$E$24)*100</f>
        <v>1.3531799729364005</v>
      </c>
    </row>
    <row r="7" spans="2:12" ht="20.100000000000001" customHeight="1" x14ac:dyDescent="0.25">
      <c r="B7" s="15">
        <v>2010</v>
      </c>
      <c r="C7" s="14">
        <v>5</v>
      </c>
      <c r="D7" s="13">
        <f>(C7/$C$24)*100</f>
        <v>3.225806451612903</v>
      </c>
      <c r="E7" s="14">
        <v>23</v>
      </c>
      <c r="F7" s="13">
        <f>(E7/$E$24)*100</f>
        <v>3.1123139377537212</v>
      </c>
    </row>
    <row r="8" spans="2:12" ht="20.100000000000001" customHeight="1" x14ac:dyDescent="0.25">
      <c r="B8" s="15">
        <v>2011</v>
      </c>
      <c r="C8" s="14">
        <v>10</v>
      </c>
      <c r="D8" s="13">
        <f>(C8/$C$24)*100</f>
        <v>6.4516129032258061</v>
      </c>
      <c r="E8" s="14">
        <v>45</v>
      </c>
      <c r="F8" s="13">
        <f>(E8/$E$24)*100</f>
        <v>6.0893098782138031</v>
      </c>
    </row>
    <row r="9" spans="2:12" ht="20.100000000000001" customHeight="1" x14ac:dyDescent="0.25">
      <c r="B9" s="15">
        <v>2012</v>
      </c>
      <c r="C9" s="14">
        <v>5</v>
      </c>
      <c r="D9" s="13">
        <f>(C9/$C$24)*100</f>
        <v>3.225806451612903</v>
      </c>
      <c r="E9" s="14">
        <v>41</v>
      </c>
      <c r="F9" s="13">
        <f>(E9/$E$24)*100</f>
        <v>5.5480378890392421</v>
      </c>
    </row>
    <row r="10" spans="2:12" ht="20.100000000000001" customHeight="1" x14ac:dyDescent="0.25">
      <c r="B10" s="15">
        <v>2013</v>
      </c>
      <c r="C10" s="14">
        <v>3</v>
      </c>
      <c r="D10" s="13">
        <f>(C10/$C$24)*100</f>
        <v>1.935483870967742</v>
      </c>
      <c r="E10" s="14">
        <v>9</v>
      </c>
      <c r="F10" s="13">
        <f>(E10/$E$24)*100</f>
        <v>1.2178619756427604</v>
      </c>
    </row>
    <row r="11" spans="2:12" ht="20.100000000000001" customHeight="1" x14ac:dyDescent="0.25">
      <c r="B11" s="15">
        <v>2014</v>
      </c>
      <c r="C11" s="14">
        <v>11</v>
      </c>
      <c r="D11" s="13">
        <f>(C11/$C$24)*100</f>
        <v>7.096774193548387</v>
      </c>
      <c r="E11" s="14">
        <v>80</v>
      </c>
      <c r="F11" s="13">
        <f>(E11/$E$24)*100</f>
        <v>10.825439783491204</v>
      </c>
    </row>
    <row r="12" spans="2:12" ht="20.100000000000001" customHeight="1" x14ac:dyDescent="0.25">
      <c r="B12" s="15">
        <v>2015</v>
      </c>
      <c r="C12" s="14">
        <v>6</v>
      </c>
      <c r="D12" s="13">
        <f>(C12/$C$24)*100</f>
        <v>3.870967741935484</v>
      </c>
      <c r="E12" s="14">
        <v>28</v>
      </c>
      <c r="F12" s="13">
        <f>(E12/$E$24)*100</f>
        <v>3.7889039242219216</v>
      </c>
    </row>
    <row r="13" spans="2:12" ht="20.100000000000001" customHeight="1" x14ac:dyDescent="0.25">
      <c r="B13" s="15">
        <v>2016</v>
      </c>
      <c r="C13" s="14">
        <v>7</v>
      </c>
      <c r="D13" s="13">
        <f>(C13/$C$24)*100</f>
        <v>4.5161290322580641</v>
      </c>
      <c r="E13" s="14">
        <v>33</v>
      </c>
      <c r="F13" s="13">
        <f>(E13/$E$24)*100</f>
        <v>4.465493910690121</v>
      </c>
    </row>
    <row r="14" spans="2:12" s="2" customFormat="1" ht="20.100000000000001" customHeight="1" x14ac:dyDescent="0.25">
      <c r="B14" s="15">
        <v>2017</v>
      </c>
      <c r="C14" s="14">
        <v>7</v>
      </c>
      <c r="D14" s="13">
        <f>(C14/$C$24)*100</f>
        <v>4.5161290322580641</v>
      </c>
      <c r="E14" s="14">
        <v>31</v>
      </c>
      <c r="F14" s="13">
        <f>(E14/$E$24)*100</f>
        <v>4.1948579161028423</v>
      </c>
      <c r="L14" s="1"/>
    </row>
    <row r="15" spans="2:12" s="50" customFormat="1" ht="20.100000000000001" customHeight="1" x14ac:dyDescent="0.25">
      <c r="B15" s="15">
        <v>2018</v>
      </c>
      <c r="C15" s="14">
        <v>6</v>
      </c>
      <c r="D15" s="13">
        <f>(C15/$C$24)*100</f>
        <v>3.870967741935484</v>
      </c>
      <c r="E15" s="14">
        <v>40</v>
      </c>
      <c r="F15" s="13">
        <f>(E15/$E$24)*100</f>
        <v>5.4127198917456019</v>
      </c>
      <c r="L15" s="1"/>
    </row>
    <row r="16" spans="2:12" ht="20.100000000000001" customHeight="1" x14ac:dyDescent="0.25">
      <c r="B16" s="15">
        <v>2019</v>
      </c>
      <c r="C16" s="14">
        <v>6</v>
      </c>
      <c r="D16" s="13">
        <f>(C16/$C$24)*100</f>
        <v>3.870967741935484</v>
      </c>
      <c r="E16" s="14">
        <v>44</v>
      </c>
      <c r="F16" s="13">
        <f>(E16/$E$24)*100</f>
        <v>5.9539918809201628</v>
      </c>
    </row>
    <row r="17" spans="2:12" ht="20.100000000000001" customHeight="1" x14ac:dyDescent="0.25">
      <c r="B17" s="15">
        <v>2020</v>
      </c>
      <c r="C17" s="14">
        <v>0</v>
      </c>
      <c r="D17" s="13">
        <f>(C17/$C$24)*100</f>
        <v>0</v>
      </c>
      <c r="E17" s="14">
        <v>0</v>
      </c>
      <c r="F17" s="13">
        <f>(E17/$E$24)*100</f>
        <v>0</v>
      </c>
    </row>
    <row r="18" spans="2:12" ht="20.100000000000001" customHeight="1" x14ac:dyDescent="0.25">
      <c r="B18" s="15">
        <v>2021</v>
      </c>
      <c r="C18" s="14">
        <v>0</v>
      </c>
      <c r="D18" s="13">
        <f>(C18/$C$24)*100</f>
        <v>0</v>
      </c>
      <c r="E18" s="14">
        <v>0</v>
      </c>
      <c r="F18" s="13">
        <f>(E18/$E$24)*100</f>
        <v>0</v>
      </c>
    </row>
    <row r="19" spans="2:12" ht="20.100000000000001" customHeight="1" x14ac:dyDescent="0.25">
      <c r="B19" s="15">
        <v>2022</v>
      </c>
      <c r="C19" s="14">
        <v>5</v>
      </c>
      <c r="D19" s="13">
        <f>(C19/$C$24)*100</f>
        <v>3.225806451612903</v>
      </c>
      <c r="E19" s="14">
        <v>13</v>
      </c>
      <c r="F19" s="13">
        <f>(E19/$E$24)*100</f>
        <v>1.7591339648173208</v>
      </c>
    </row>
    <row r="20" spans="2:12" ht="20.100000000000001" customHeight="1" x14ac:dyDescent="0.25">
      <c r="B20" s="19">
        <v>2023</v>
      </c>
      <c r="C20" s="72">
        <v>23</v>
      </c>
      <c r="D20" s="71">
        <f>(C20/$C$24)*100</f>
        <v>14.838709677419354</v>
      </c>
      <c r="E20" s="18">
        <v>114</v>
      </c>
      <c r="F20" s="17">
        <f>(E20/$E$24)*100</f>
        <v>15.426251691474965</v>
      </c>
    </row>
    <row r="21" spans="2:12" ht="20.100000000000001" customHeight="1" x14ac:dyDescent="0.25">
      <c r="B21" s="70">
        <v>2024</v>
      </c>
      <c r="C21" s="69">
        <v>29</v>
      </c>
      <c r="D21" s="68">
        <f>(C21/$C$24)*100</f>
        <v>18.70967741935484</v>
      </c>
      <c r="E21" s="18">
        <v>132</v>
      </c>
      <c r="F21" s="17">
        <f>(E21/$E$24)*100</f>
        <v>17.861975642760484</v>
      </c>
    </row>
    <row r="22" spans="2:12" ht="20.100000000000001" customHeight="1" x14ac:dyDescent="0.25">
      <c r="B22" s="67">
        <v>2025</v>
      </c>
      <c r="C22" s="66">
        <v>19</v>
      </c>
      <c r="D22" s="65">
        <f>(C22/$C$24)*100</f>
        <v>12.258064516129032</v>
      </c>
      <c r="E22" s="64">
        <v>59</v>
      </c>
      <c r="F22" s="63">
        <f>(E22/$E$24)*100</f>
        <v>7.983761840324763</v>
      </c>
    </row>
    <row r="23" spans="2:12" ht="20.100000000000001" customHeight="1" x14ac:dyDescent="0.25">
      <c r="B23" s="67" t="s">
        <v>3</v>
      </c>
      <c r="C23" s="66">
        <v>2</v>
      </c>
      <c r="D23" s="65">
        <f>(C23/$C$24)*100</f>
        <v>1.2903225806451613</v>
      </c>
      <c r="E23" s="64">
        <v>6</v>
      </c>
      <c r="F23" s="63">
        <f>(E23/$E$24)*100</f>
        <v>0.81190798376184026</v>
      </c>
    </row>
    <row r="24" spans="2:12" ht="20.100000000000001" customHeight="1" x14ac:dyDescent="0.25">
      <c r="B24" s="62" t="s">
        <v>2</v>
      </c>
      <c r="C24" s="62">
        <f>SUM(C4:C23)</f>
        <v>155</v>
      </c>
      <c r="D24" s="8">
        <f>SUM(D4:D23)</f>
        <v>100.00000000000001</v>
      </c>
      <c r="E24" s="9">
        <f>SUM(E4:E23)</f>
        <v>739</v>
      </c>
      <c r="F24" s="8">
        <f>SUM(F4:F23)</f>
        <v>100</v>
      </c>
    </row>
    <row r="25" spans="2:12" s="61" customFormat="1" ht="20.100000000000001" customHeight="1" x14ac:dyDescent="0.25">
      <c r="B25" s="36"/>
      <c r="C25" s="36"/>
      <c r="D25" s="36"/>
      <c r="E25" s="36"/>
      <c r="F25" s="36"/>
      <c r="L25" s="1"/>
    </row>
    <row r="26" spans="2:12" s="61" customFormat="1" ht="20.100000000000001" customHeight="1" x14ac:dyDescent="0.25">
      <c r="B26" s="37" t="s">
        <v>1</v>
      </c>
      <c r="C26" s="36"/>
      <c r="D26" s="36"/>
      <c r="E26" s="36"/>
      <c r="F26" s="36"/>
      <c r="L26" s="1"/>
    </row>
    <row r="27" spans="2:12" ht="20.100000000000001" customHeight="1" x14ac:dyDescent="0.25">
      <c r="B27" s="60" t="s">
        <v>19</v>
      </c>
      <c r="C27" s="59"/>
      <c r="D27" s="59"/>
      <c r="E27" s="59"/>
      <c r="F27" s="58"/>
    </row>
    <row r="28" spans="2:12" ht="20.100000000000001" customHeight="1" x14ac:dyDescent="0.2"/>
    <row r="29" spans="2:12" ht="20.100000000000001" customHeight="1" x14ac:dyDescent="0.2"/>
    <row r="32" spans="2:12" x14ac:dyDescent="0.2">
      <c r="L32" s="57"/>
    </row>
  </sheetData>
  <sheetProtection selectLockedCells="1" selectUnlockedCells="1"/>
  <mergeCells count="1">
    <mergeCell ref="B2:F2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81743-1905-4BCE-870F-74DE5EACB30C}">
  <dimension ref="B2:K36"/>
  <sheetViews>
    <sheetView topLeftCell="A7" workbookViewId="0">
      <selection activeCell="I28" sqref="I28"/>
    </sheetView>
  </sheetViews>
  <sheetFormatPr defaultColWidth="9" defaultRowHeight="12.75" x14ac:dyDescent="0.2"/>
  <cols>
    <col min="1" max="1" width="9" style="1" customWidth="1"/>
    <col min="2" max="2" width="20.7109375" style="1" customWidth="1"/>
    <col min="3" max="3" width="17.85546875" style="1" customWidth="1"/>
    <col min="4" max="4" width="13.7109375" style="1" customWidth="1"/>
    <col min="5" max="5" width="21.140625" style="1" customWidth="1"/>
    <col min="6" max="6" width="14.85546875" style="1" customWidth="1"/>
    <col min="7" max="16384" width="9" style="1"/>
  </cols>
  <sheetData>
    <row r="2" spans="2:11" ht="86.25" customHeight="1" x14ac:dyDescent="0.25">
      <c r="B2" s="31" t="s">
        <v>32</v>
      </c>
      <c r="C2" s="31"/>
      <c r="D2" s="31"/>
      <c r="E2" s="31"/>
      <c r="F2" s="31"/>
      <c r="G2" s="36"/>
      <c r="H2" s="36"/>
      <c r="I2" s="36"/>
      <c r="J2" s="36"/>
      <c r="K2" s="36"/>
    </row>
    <row r="3" spans="2:11" ht="15" customHeight="1" x14ac:dyDescent="0.25">
      <c r="B3" s="90" t="s">
        <v>31</v>
      </c>
      <c r="C3" s="28" t="s">
        <v>8</v>
      </c>
      <c r="D3" s="29"/>
      <c r="E3" s="28" t="s">
        <v>8</v>
      </c>
      <c r="F3" s="27"/>
      <c r="G3" s="36"/>
      <c r="H3" s="36"/>
      <c r="I3" s="36"/>
      <c r="J3" s="36"/>
      <c r="K3" s="36"/>
    </row>
    <row r="4" spans="2:11" ht="15" customHeight="1" x14ac:dyDescent="0.25">
      <c r="B4" s="89" t="s">
        <v>30</v>
      </c>
      <c r="C4" s="24" t="s">
        <v>6</v>
      </c>
      <c r="D4" s="25" t="s">
        <v>4</v>
      </c>
      <c r="E4" s="24" t="s">
        <v>5</v>
      </c>
      <c r="F4" s="23" t="s">
        <v>4</v>
      </c>
      <c r="G4" s="36"/>
      <c r="H4" s="36"/>
      <c r="I4" s="36"/>
      <c r="J4" s="36"/>
      <c r="K4" s="36"/>
    </row>
    <row r="5" spans="2:11" ht="20.100000000000001" customHeight="1" x14ac:dyDescent="0.25">
      <c r="B5" s="15">
        <v>2007</v>
      </c>
      <c r="C5" s="14">
        <v>1</v>
      </c>
      <c r="D5" s="13">
        <f>(C5/$C$25)*100</f>
        <v>1.4275517487508924E-2</v>
      </c>
      <c r="E5" s="14">
        <v>3</v>
      </c>
      <c r="F5" s="13">
        <f>(E5/$E$25)*100</f>
        <v>4.6240636271155091E-3</v>
      </c>
      <c r="G5" s="36"/>
      <c r="H5" s="36"/>
      <c r="I5" s="36"/>
      <c r="J5" s="36"/>
      <c r="K5" s="36"/>
    </row>
    <row r="6" spans="2:11" ht="20.100000000000001" customHeight="1" x14ac:dyDescent="0.25">
      <c r="B6" s="15">
        <v>2008</v>
      </c>
      <c r="C6" s="14">
        <v>1</v>
      </c>
      <c r="D6" s="13">
        <f>(C6/$C$25)*100</f>
        <v>1.4275517487508924E-2</v>
      </c>
      <c r="E6" s="14">
        <v>12</v>
      </c>
      <c r="F6" s="13">
        <f>(E6/$E$25)*100</f>
        <v>1.8496254508462037E-2</v>
      </c>
      <c r="G6" s="36"/>
      <c r="H6" s="36"/>
      <c r="I6" s="36"/>
      <c r="J6" s="36"/>
      <c r="K6" s="36"/>
    </row>
    <row r="7" spans="2:11" ht="20.100000000000001" customHeight="1" x14ac:dyDescent="0.25">
      <c r="B7" s="15">
        <v>2009</v>
      </c>
      <c r="C7" s="14">
        <v>67</v>
      </c>
      <c r="D7" s="13">
        <f>(C7/$C$25)*100</f>
        <v>0.95645967166309787</v>
      </c>
      <c r="E7" s="14">
        <v>643</v>
      </c>
      <c r="F7" s="13">
        <f>(E7/$E$25)*100</f>
        <v>0.99109097074509078</v>
      </c>
      <c r="G7" s="36"/>
      <c r="H7" s="36"/>
      <c r="I7" s="36"/>
      <c r="J7" s="36"/>
      <c r="K7" s="36"/>
    </row>
    <row r="8" spans="2:11" ht="20.100000000000001" customHeight="1" x14ac:dyDescent="0.25">
      <c r="B8" s="15">
        <v>2010</v>
      </c>
      <c r="C8" s="14">
        <v>6</v>
      </c>
      <c r="D8" s="13">
        <f>(C8/$C$25)*100</f>
        <v>8.5653104925053528E-2</v>
      </c>
      <c r="E8" s="14">
        <v>83</v>
      </c>
      <c r="F8" s="13">
        <f>(E8/$E$25)*100</f>
        <v>0.12793242701686242</v>
      </c>
      <c r="G8" s="36"/>
      <c r="H8" s="36"/>
      <c r="I8" s="36"/>
      <c r="J8" s="36"/>
      <c r="K8" s="36"/>
    </row>
    <row r="9" spans="2:11" ht="20.100000000000001" customHeight="1" x14ac:dyDescent="0.25">
      <c r="B9" s="15">
        <v>2011</v>
      </c>
      <c r="C9" s="14">
        <v>3</v>
      </c>
      <c r="D9" s="13">
        <f>(C9/$C$25)*100</f>
        <v>4.2826552462526764E-2</v>
      </c>
      <c r="E9" s="14">
        <v>11</v>
      </c>
      <c r="F9" s="13">
        <f>(E9/$E$25)*100</f>
        <v>1.69548999660902E-2</v>
      </c>
      <c r="G9" s="36"/>
      <c r="H9" s="36"/>
      <c r="I9" s="36"/>
      <c r="J9" s="36"/>
      <c r="K9" s="36"/>
    </row>
    <row r="10" spans="2:11" ht="20.100000000000001" customHeight="1" x14ac:dyDescent="0.25">
      <c r="B10" s="15">
        <v>2012</v>
      </c>
      <c r="C10" s="14">
        <v>5</v>
      </c>
      <c r="D10" s="13">
        <f>(C10/$C$25)*100</f>
        <v>7.1377587437544618E-2</v>
      </c>
      <c r="E10" s="14">
        <v>40</v>
      </c>
      <c r="F10" s="13">
        <f>(E10/$E$25)*100</f>
        <v>6.1654181694873453E-2</v>
      </c>
      <c r="G10" s="36"/>
      <c r="H10" s="36"/>
      <c r="I10" s="36"/>
      <c r="J10" s="36"/>
      <c r="K10" s="36"/>
    </row>
    <row r="11" spans="2:11" ht="20.100000000000001" customHeight="1" x14ac:dyDescent="0.25">
      <c r="B11" s="15">
        <v>2013</v>
      </c>
      <c r="C11" s="14">
        <v>12</v>
      </c>
      <c r="D11" s="13">
        <f>(C11/$C$25)*100</f>
        <v>0.17130620985010706</v>
      </c>
      <c r="E11" s="14">
        <v>142</v>
      </c>
      <c r="F11" s="13">
        <f>(E11/$E$25)*100</f>
        <v>0.21887234501680075</v>
      </c>
      <c r="G11" s="36"/>
      <c r="H11" s="36"/>
      <c r="I11" s="36"/>
      <c r="J11" s="36"/>
      <c r="K11" s="36"/>
    </row>
    <row r="12" spans="2:11" ht="20.100000000000001" customHeight="1" x14ac:dyDescent="0.25">
      <c r="B12" s="15">
        <v>2014</v>
      </c>
      <c r="C12" s="14">
        <v>8</v>
      </c>
      <c r="D12" s="13">
        <f>(C12/$C$25)*100</f>
        <v>0.11420413990007139</v>
      </c>
      <c r="E12" s="14">
        <v>98</v>
      </c>
      <c r="F12" s="13">
        <f>(E12/$E$25)*100</f>
        <v>0.15105274515243997</v>
      </c>
      <c r="G12" s="36"/>
      <c r="H12" s="36"/>
      <c r="I12" s="36"/>
      <c r="J12" s="36"/>
      <c r="K12" s="36"/>
    </row>
    <row r="13" spans="2:11" ht="20.100000000000001" customHeight="1" x14ac:dyDescent="0.25">
      <c r="B13" s="15">
        <v>2015</v>
      </c>
      <c r="C13" s="14">
        <v>6</v>
      </c>
      <c r="D13" s="13">
        <f>(C13/$C$25)*100</f>
        <v>8.5653104925053528E-2</v>
      </c>
      <c r="E13" s="14">
        <v>32</v>
      </c>
      <c r="F13" s="13">
        <f>(E13/$E$25)*100</f>
        <v>4.9323345355898759E-2</v>
      </c>
      <c r="G13" s="36"/>
      <c r="H13" s="36"/>
      <c r="I13" s="36"/>
      <c r="J13" s="36"/>
      <c r="K13" s="36"/>
    </row>
    <row r="14" spans="2:11" ht="20.100000000000001" customHeight="1" x14ac:dyDescent="0.25">
      <c r="B14" s="15">
        <v>2016</v>
      </c>
      <c r="C14" s="14">
        <v>39</v>
      </c>
      <c r="D14" s="13">
        <f>(C14/$C$25)*100</f>
        <v>0.55674518201284795</v>
      </c>
      <c r="E14" s="14">
        <v>248</v>
      </c>
      <c r="F14" s="13">
        <f>(E14/$E$25)*100</f>
        <v>0.38225592650821544</v>
      </c>
      <c r="G14" s="36"/>
      <c r="H14" s="36"/>
      <c r="I14" s="36"/>
      <c r="J14" s="36"/>
      <c r="K14" s="36"/>
    </row>
    <row r="15" spans="2:11" s="2" customFormat="1" ht="20.100000000000001" customHeight="1" x14ac:dyDescent="0.25">
      <c r="B15" s="15">
        <v>2017</v>
      </c>
      <c r="C15" s="14">
        <v>31</v>
      </c>
      <c r="D15" s="13">
        <f>(C15/$C$25)*100</f>
        <v>0.44254104211277656</v>
      </c>
      <c r="E15" s="14">
        <v>218</v>
      </c>
      <c r="F15" s="13">
        <f>(E15/$E$25)*100</f>
        <v>0.33601529023706028</v>
      </c>
      <c r="G15" s="88"/>
      <c r="H15" s="88"/>
      <c r="I15" s="88"/>
      <c r="J15" s="88"/>
      <c r="K15" s="88"/>
    </row>
    <row r="16" spans="2:11" ht="20.100000000000001" customHeight="1" x14ac:dyDescent="0.25">
      <c r="B16" s="15">
        <v>2018</v>
      </c>
      <c r="C16" s="14">
        <v>30</v>
      </c>
      <c r="D16" s="13">
        <f>(C16/$C$25)*100</f>
        <v>0.42826552462526768</v>
      </c>
      <c r="E16" s="14">
        <v>175</v>
      </c>
      <c r="F16" s="13">
        <f>(E16/$E$25)*100</f>
        <v>0.26973704491507139</v>
      </c>
      <c r="G16" s="36"/>
      <c r="H16" s="36"/>
      <c r="I16" s="36"/>
      <c r="J16" s="36"/>
      <c r="K16" s="36"/>
    </row>
    <row r="17" spans="2:11" s="2" customFormat="1" ht="20.100000000000001" customHeight="1" x14ac:dyDescent="0.25">
      <c r="B17" s="19">
        <v>2019</v>
      </c>
      <c r="C17" s="18">
        <v>49</v>
      </c>
      <c r="D17" s="17">
        <f>(C17/$C$25)*100</f>
        <v>0.69950035688793721</v>
      </c>
      <c r="E17" s="18">
        <v>358</v>
      </c>
      <c r="F17" s="17">
        <f>(E17/$E$25)*100</f>
        <v>0.55180492616911747</v>
      </c>
      <c r="G17" s="88"/>
      <c r="H17" s="88"/>
      <c r="I17" s="88"/>
      <c r="J17" s="88"/>
      <c r="K17" s="88"/>
    </row>
    <row r="18" spans="2:11" s="2" customFormat="1" ht="20.100000000000001" customHeight="1" x14ac:dyDescent="0.25">
      <c r="B18" s="15">
        <v>2020</v>
      </c>
      <c r="C18" s="87">
        <v>1050</v>
      </c>
      <c r="D18" s="13">
        <f>(C18/$C$25)*100</f>
        <v>14.989293361884368</v>
      </c>
      <c r="E18" s="87">
        <v>12868</v>
      </c>
      <c r="F18" s="13">
        <f>(E18/$E$25)*100</f>
        <v>19.834150251240789</v>
      </c>
      <c r="G18" s="88"/>
      <c r="H18" s="88"/>
      <c r="I18" s="88"/>
      <c r="J18" s="88"/>
      <c r="K18" s="88"/>
    </row>
    <row r="19" spans="2:11" s="2" customFormat="1" ht="20.100000000000001" customHeight="1" x14ac:dyDescent="0.25">
      <c r="B19" s="15">
        <v>2021</v>
      </c>
      <c r="C19" s="87">
        <v>3048</v>
      </c>
      <c r="D19" s="13">
        <f>(C19/$C$25)*100</f>
        <v>43.511777301927197</v>
      </c>
      <c r="E19" s="87">
        <v>24815</v>
      </c>
      <c r="F19" s="13">
        <f>(E19/$E$25)*100</f>
        <v>38.248712968957122</v>
      </c>
      <c r="G19" s="88"/>
      <c r="H19" s="88"/>
      <c r="I19" s="88"/>
      <c r="J19" s="88"/>
      <c r="K19" s="88"/>
    </row>
    <row r="20" spans="2:11" s="2" customFormat="1" ht="20.100000000000001" customHeight="1" x14ac:dyDescent="0.25">
      <c r="B20" s="15">
        <v>2022</v>
      </c>
      <c r="C20" s="87">
        <v>1941</v>
      </c>
      <c r="D20" s="13">
        <f>(C20/$C$25)*100</f>
        <v>27.708779443254816</v>
      </c>
      <c r="E20" s="87">
        <v>19695</v>
      </c>
      <c r="F20" s="13">
        <f>(E20/$E$25)*100</f>
        <v>30.356977712013318</v>
      </c>
      <c r="G20" s="88"/>
      <c r="H20" s="88"/>
      <c r="I20" s="88"/>
      <c r="J20" s="88"/>
      <c r="K20" s="88"/>
    </row>
    <row r="21" spans="2:11" ht="20.100000000000001" customHeight="1" x14ac:dyDescent="0.25">
      <c r="B21" s="15">
        <v>2023</v>
      </c>
      <c r="C21" s="87">
        <v>255</v>
      </c>
      <c r="D21" s="13">
        <f>(C21/$C$25)*100</f>
        <v>3.6402569593147751</v>
      </c>
      <c r="E21" s="87">
        <v>1837</v>
      </c>
      <c r="F21" s="13">
        <f>(E21/$E$25)*100</f>
        <v>2.8314682943370637</v>
      </c>
      <c r="G21" s="36"/>
      <c r="H21" s="36"/>
      <c r="I21" s="36"/>
      <c r="J21" s="36"/>
      <c r="K21" s="36"/>
    </row>
    <row r="22" spans="2:11" ht="20.100000000000001" customHeight="1" x14ac:dyDescent="0.25">
      <c r="B22" s="15">
        <v>2024</v>
      </c>
      <c r="C22" s="87">
        <v>186</v>
      </c>
      <c r="D22" s="13">
        <f>(C22/$C$25)*100</f>
        <v>2.6552462526766596</v>
      </c>
      <c r="E22" s="87">
        <v>1561</v>
      </c>
      <c r="F22" s="13">
        <f>(E22/$E$25)*100</f>
        <v>2.4060544406424365</v>
      </c>
      <c r="G22" s="36"/>
      <c r="H22" s="36"/>
      <c r="I22" s="36"/>
      <c r="J22" s="36"/>
      <c r="K22" s="36"/>
    </row>
    <row r="23" spans="2:11" ht="20.100000000000001" customHeight="1" x14ac:dyDescent="0.25">
      <c r="B23" s="12" t="s">
        <v>29</v>
      </c>
      <c r="C23" s="86">
        <v>214</v>
      </c>
      <c r="D23" s="10">
        <f>(C23/$C$25)*100</f>
        <v>3.0549607423269092</v>
      </c>
      <c r="E23" s="86">
        <v>1616</v>
      </c>
      <c r="F23" s="10">
        <f>(E23/$E$25)*100</f>
        <v>2.4908289404728876</v>
      </c>
      <c r="G23" s="36"/>
      <c r="H23" s="36"/>
      <c r="I23" s="36"/>
      <c r="J23" s="36"/>
      <c r="K23" s="36"/>
    </row>
    <row r="24" spans="2:11" ht="20.100000000000001" customHeight="1" x14ac:dyDescent="0.25">
      <c r="B24" s="12" t="s">
        <v>28</v>
      </c>
      <c r="C24" s="86">
        <v>53</v>
      </c>
      <c r="D24" s="84">
        <f>(C24/$C$25)*100</f>
        <v>0.75660242683797285</v>
      </c>
      <c r="E24" s="85">
        <v>423</v>
      </c>
      <c r="F24" s="84">
        <f>(E24/$E$25)*100</f>
        <v>0.65199297142328683</v>
      </c>
      <c r="G24" s="36"/>
      <c r="H24" s="36"/>
      <c r="I24" s="36"/>
      <c r="J24" s="36"/>
      <c r="K24" s="36"/>
    </row>
    <row r="25" spans="2:11" ht="20.100000000000001" customHeight="1" x14ac:dyDescent="0.25">
      <c r="B25" s="9" t="s">
        <v>2</v>
      </c>
      <c r="C25" s="83">
        <f>SUM(C5:C24)</f>
        <v>7005</v>
      </c>
      <c r="D25" s="82">
        <f>(C25/$C$25)*100</f>
        <v>100</v>
      </c>
      <c r="E25" s="83">
        <f>SUM(E5:E24)</f>
        <v>64878</v>
      </c>
      <c r="F25" s="82">
        <f>(E25/$E$25)*100</f>
        <v>100</v>
      </c>
      <c r="G25" s="81"/>
      <c r="H25" s="36"/>
      <c r="I25" s="36"/>
      <c r="J25" s="36"/>
      <c r="K25" s="36"/>
    </row>
    <row r="26" spans="2:11" ht="20.100000000000001" customHeight="1" x14ac:dyDescent="0.25">
      <c r="B26" s="36"/>
      <c r="C26" s="36"/>
      <c r="D26" s="36"/>
      <c r="E26" s="36"/>
      <c r="F26" s="36"/>
      <c r="G26" s="36"/>
      <c r="H26" s="36"/>
      <c r="I26" s="36"/>
      <c r="J26" s="36"/>
      <c r="K26" s="36"/>
    </row>
    <row r="27" spans="2:11" ht="20.100000000000001" customHeight="1" x14ac:dyDescent="0.25">
      <c r="B27" s="36"/>
      <c r="C27" s="36"/>
      <c r="D27" s="36"/>
      <c r="E27" s="36"/>
      <c r="F27" s="36"/>
      <c r="G27" s="36"/>
      <c r="H27" s="36"/>
      <c r="I27" s="36"/>
      <c r="J27" s="36"/>
      <c r="K27" s="36"/>
    </row>
    <row r="28" spans="2:11" ht="20.100000000000001" customHeight="1" x14ac:dyDescent="0.25">
      <c r="B28" s="36"/>
      <c r="C28" s="36"/>
      <c r="D28" s="36"/>
      <c r="E28" s="36"/>
      <c r="F28" s="36"/>
      <c r="G28" s="36"/>
      <c r="H28" s="36"/>
      <c r="I28" s="36"/>
      <c r="J28" s="36"/>
      <c r="K28" s="36"/>
    </row>
    <row r="29" spans="2:11" s="61" customFormat="1" ht="20.100000000000001" customHeight="1" x14ac:dyDescent="0.25">
      <c r="B29" s="37" t="s">
        <v>1</v>
      </c>
      <c r="C29" s="36"/>
      <c r="D29" s="36"/>
      <c r="E29" s="36"/>
      <c r="F29" s="36"/>
      <c r="G29" s="36"/>
      <c r="H29" s="36"/>
      <c r="I29" s="36"/>
      <c r="J29" s="36"/>
      <c r="K29" s="36"/>
    </row>
    <row r="30" spans="2:11" s="75" customFormat="1" ht="20.100000000000001" customHeight="1" x14ac:dyDescent="0.25">
      <c r="B30" s="80" t="s">
        <v>27</v>
      </c>
      <c r="C30" s="79"/>
      <c r="D30" s="79"/>
      <c r="E30" s="78"/>
      <c r="F30" s="58"/>
      <c r="G30" s="77"/>
      <c r="H30" s="77"/>
      <c r="I30" s="77"/>
      <c r="J30" s="77"/>
      <c r="K30" s="74"/>
    </row>
    <row r="31" spans="2:11" s="75" customFormat="1" ht="20.100000000000001" customHeight="1" x14ac:dyDescent="0.25">
      <c r="B31" s="74" t="s">
        <v>26</v>
      </c>
      <c r="C31" s="74"/>
      <c r="D31" s="74"/>
      <c r="E31" s="74"/>
      <c r="F31" s="74"/>
      <c r="I31" s="76"/>
      <c r="J31" s="76"/>
      <c r="K31" s="76"/>
    </row>
    <row r="32" spans="2:11" ht="20.100000000000001" customHeight="1" x14ac:dyDescent="0.25">
      <c r="B32" s="75" t="s">
        <v>25</v>
      </c>
      <c r="C32" s="75"/>
      <c r="D32" s="75"/>
      <c r="E32" s="75"/>
      <c r="F32" s="75"/>
      <c r="G32" s="74"/>
      <c r="H32" s="74"/>
    </row>
    <row r="33" spans="2:6" ht="20.100000000000001" customHeight="1" x14ac:dyDescent="0.25">
      <c r="B33" s="74" t="s">
        <v>24</v>
      </c>
      <c r="C33" s="74"/>
      <c r="D33" s="74"/>
      <c r="E33" s="74"/>
      <c r="F33" s="74"/>
    </row>
    <row r="34" spans="2:6" ht="20.100000000000001" customHeight="1" x14ac:dyDescent="0.2"/>
    <row r="35" spans="2:6" ht="20.100000000000001" customHeight="1" x14ac:dyDescent="0.2"/>
    <row r="36" spans="2:6" ht="20.100000000000001" customHeight="1" x14ac:dyDescent="0.2"/>
  </sheetData>
  <sheetProtection selectLockedCells="1" selectUnlockedCells="1"/>
  <mergeCells count="1">
    <mergeCell ref="B2:F2"/>
  </mergeCell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5FAEA-B811-4D87-9243-FCBAFFAAE2BB}">
  <dimension ref="C1:J30"/>
  <sheetViews>
    <sheetView workbookViewId="0">
      <selection activeCell="F3" sqref="F3"/>
    </sheetView>
  </sheetViews>
  <sheetFormatPr defaultColWidth="9" defaultRowHeight="12.75" x14ac:dyDescent="0.2"/>
  <cols>
    <col min="1" max="2" width="3.5703125" style="1" customWidth="1"/>
    <col min="3" max="7" width="17.140625" style="1" customWidth="1"/>
    <col min="8" max="16384" width="9" style="1"/>
  </cols>
  <sheetData>
    <row r="1" spans="3:8" ht="3.75" customHeight="1" x14ac:dyDescent="0.2"/>
    <row r="2" spans="3:8" ht="56.25" customHeight="1" x14ac:dyDescent="0.2">
      <c r="C2" s="31" t="s">
        <v>37</v>
      </c>
      <c r="D2" s="31"/>
      <c r="E2" s="31"/>
      <c r="F2" s="31"/>
      <c r="G2" s="31"/>
      <c r="H2" s="61"/>
    </row>
    <row r="3" spans="3:8" ht="30" x14ac:dyDescent="0.2">
      <c r="C3" s="30" t="s">
        <v>36</v>
      </c>
      <c r="D3" s="73" t="s">
        <v>35</v>
      </c>
      <c r="E3" s="29" t="s">
        <v>4</v>
      </c>
      <c r="F3" s="73" t="s">
        <v>34</v>
      </c>
      <c r="G3" s="27" t="s">
        <v>4</v>
      </c>
    </row>
    <row r="4" spans="3:8" ht="20.100000000000001" customHeight="1" x14ac:dyDescent="0.25">
      <c r="C4" s="15">
        <v>2007</v>
      </c>
      <c r="D4" s="87">
        <v>798</v>
      </c>
      <c r="E4" s="13">
        <f>(D4/$D$24)*100</f>
        <v>10.477941176470589</v>
      </c>
      <c r="F4" s="87">
        <v>8478</v>
      </c>
      <c r="G4" s="13">
        <f>(F4/$F$24)*100</f>
        <v>13.851130571167166</v>
      </c>
    </row>
    <row r="5" spans="3:8" ht="20.100000000000001" customHeight="1" x14ac:dyDescent="0.25">
      <c r="C5" s="15">
        <v>2008</v>
      </c>
      <c r="D5" s="87">
        <v>487</v>
      </c>
      <c r="E5" s="13">
        <f>(D5/$D$24)*100</f>
        <v>6.3944327731092434</v>
      </c>
      <c r="F5" s="87">
        <v>4857</v>
      </c>
      <c r="G5" s="13">
        <f>(F5/$F$24)*100</f>
        <v>7.935237223892301</v>
      </c>
    </row>
    <row r="6" spans="3:8" ht="20.100000000000001" customHeight="1" x14ac:dyDescent="0.25">
      <c r="C6" s="15">
        <v>2009</v>
      </c>
      <c r="D6" s="87">
        <v>540</v>
      </c>
      <c r="E6" s="13">
        <f>(D6/$D$24)*100</f>
        <v>7.0903361344537812</v>
      </c>
      <c r="F6" s="87">
        <v>4373</v>
      </c>
      <c r="G6" s="13">
        <f>(F6/$F$24)*100</f>
        <v>7.1444909162201018</v>
      </c>
    </row>
    <row r="7" spans="3:8" ht="20.100000000000001" customHeight="1" x14ac:dyDescent="0.25">
      <c r="C7" s="15">
        <v>2010</v>
      </c>
      <c r="D7" s="87">
        <v>1097</v>
      </c>
      <c r="E7" s="13">
        <f>(D7/$D$24)*100</f>
        <v>14.403886554621847</v>
      </c>
      <c r="F7" s="87">
        <v>12313</v>
      </c>
      <c r="G7" s="13">
        <f>(F7/$F$24)*100</f>
        <v>20.116651418115278</v>
      </c>
    </row>
    <row r="8" spans="3:8" ht="20.100000000000001" customHeight="1" x14ac:dyDescent="0.25">
      <c r="C8" s="15">
        <v>2011</v>
      </c>
      <c r="D8" s="87">
        <v>527</v>
      </c>
      <c r="E8" s="13">
        <f>(D8/$D$24)*100</f>
        <v>6.9196428571428577</v>
      </c>
      <c r="F8" s="87">
        <v>4396</v>
      </c>
      <c r="G8" s="13">
        <f>(F8/$F$24)*100</f>
        <v>7.182067703568161</v>
      </c>
    </row>
    <row r="9" spans="3:8" ht="20.100000000000001" customHeight="1" x14ac:dyDescent="0.25">
      <c r="C9" s="15">
        <v>2012</v>
      </c>
      <c r="D9" s="87">
        <v>880</v>
      </c>
      <c r="E9" s="13">
        <f>(D9/$D$24)*100</f>
        <v>11.554621848739496</v>
      </c>
      <c r="F9" s="87">
        <v>8619</v>
      </c>
      <c r="G9" s="13">
        <f>(F9/$F$24)*100</f>
        <v>14.081492615344398</v>
      </c>
    </row>
    <row r="10" spans="3:8" ht="20.100000000000001" customHeight="1" x14ac:dyDescent="0.25">
      <c r="C10" s="15">
        <v>2013</v>
      </c>
      <c r="D10" s="87">
        <v>856</v>
      </c>
      <c r="E10" s="13">
        <f>(D10/$D$24)*100</f>
        <v>11.239495798319329</v>
      </c>
      <c r="F10" s="87">
        <v>7348</v>
      </c>
      <c r="G10" s="13">
        <f>(F10/$F$24)*100</f>
        <v>12.004966671023395</v>
      </c>
    </row>
    <row r="11" spans="3:8" ht="20.100000000000001" customHeight="1" x14ac:dyDescent="0.25">
      <c r="C11" s="15">
        <v>2014</v>
      </c>
      <c r="D11" s="87">
        <v>408</v>
      </c>
      <c r="E11" s="13">
        <f>(D11/$D$24)*100</f>
        <v>5.3571428571428568</v>
      </c>
      <c r="F11" s="87">
        <v>3066</v>
      </c>
      <c r="G11" s="13">
        <f>(F11/$F$24)*100</f>
        <v>5.0091491308325704</v>
      </c>
    </row>
    <row r="12" spans="3:8" ht="20.100000000000001" customHeight="1" x14ac:dyDescent="0.25">
      <c r="C12" s="15">
        <v>2015</v>
      </c>
      <c r="D12" s="87">
        <v>383</v>
      </c>
      <c r="E12" s="13">
        <f>(D12/$D$24)*100</f>
        <v>5.0288865546218489</v>
      </c>
      <c r="F12" s="87">
        <v>2204</v>
      </c>
      <c r="G12" s="13">
        <f>(F12/$F$24)*100</f>
        <v>3.600836491961835</v>
      </c>
    </row>
    <row r="13" spans="3:8" ht="20.100000000000001" customHeight="1" x14ac:dyDescent="0.25">
      <c r="C13" s="15">
        <v>2016</v>
      </c>
      <c r="D13" s="87">
        <v>341</v>
      </c>
      <c r="E13" s="13">
        <f>(D13/$D$24)*100</f>
        <v>4.4774159663865545</v>
      </c>
      <c r="F13" s="87">
        <v>1568</v>
      </c>
      <c r="G13" s="13">
        <f>(F13/$F$24)*100</f>
        <v>2.5617566331198534</v>
      </c>
    </row>
    <row r="14" spans="3:8" s="2" customFormat="1" ht="20.100000000000001" customHeight="1" x14ac:dyDescent="0.25">
      <c r="C14" s="15">
        <v>2017</v>
      </c>
      <c r="D14" s="87">
        <v>359</v>
      </c>
      <c r="E14" s="13">
        <f>(D14/$D$24)*100</f>
        <v>4.7137605042016801</v>
      </c>
      <c r="F14" s="87">
        <v>1521</v>
      </c>
      <c r="G14" s="13">
        <f>(F14/$F$24)*100</f>
        <v>2.4849692850607763</v>
      </c>
    </row>
    <row r="15" spans="3:8" s="50" customFormat="1" ht="20.100000000000001" customHeight="1" x14ac:dyDescent="0.25">
      <c r="C15" s="97">
        <v>2018</v>
      </c>
      <c r="D15" s="96">
        <v>198</v>
      </c>
      <c r="E15" s="13">
        <f>(D15/$D$24)*100</f>
        <v>2.5997899159663866</v>
      </c>
      <c r="F15" s="96">
        <v>557</v>
      </c>
      <c r="G15" s="13">
        <f>(F15/$F$24)*100</f>
        <v>0.91001176316821331</v>
      </c>
    </row>
    <row r="16" spans="3:8" s="2" customFormat="1" ht="20.100000000000001" customHeight="1" x14ac:dyDescent="0.25">
      <c r="C16" s="97">
        <v>2019</v>
      </c>
      <c r="D16" s="96">
        <v>185</v>
      </c>
      <c r="E16" s="13">
        <f>(D16/$D$24)*100</f>
        <v>2.4290966386554622</v>
      </c>
      <c r="F16" s="96">
        <v>390</v>
      </c>
      <c r="G16" s="13">
        <f>(F16/$F$24)*100</f>
        <v>0.63717161155404523</v>
      </c>
    </row>
    <row r="17" spans="3:10" s="2" customFormat="1" ht="20.100000000000001" customHeight="1" x14ac:dyDescent="0.25">
      <c r="C17" s="97">
        <v>2020</v>
      </c>
      <c r="D17" s="96">
        <v>13</v>
      </c>
      <c r="E17" s="13">
        <f>(D17/$D$24)*100</f>
        <v>0.17069327731092437</v>
      </c>
      <c r="F17" s="96">
        <v>21</v>
      </c>
      <c r="G17" s="13">
        <f>(F17/$F$24)*100</f>
        <v>3.4309240622140899E-2</v>
      </c>
    </row>
    <row r="18" spans="3:10" s="2" customFormat="1" ht="20.100000000000001" customHeight="1" x14ac:dyDescent="0.25">
      <c r="C18" s="97">
        <v>2021</v>
      </c>
      <c r="D18" s="96">
        <v>41</v>
      </c>
      <c r="E18" s="13">
        <f>(D18/$D$24)*100</f>
        <v>0.53834033613445376</v>
      </c>
      <c r="F18" s="96">
        <v>129</v>
      </c>
      <c r="G18" s="13">
        <f>(F18/$F$24)*100</f>
        <v>0.21075676382172262</v>
      </c>
    </row>
    <row r="19" spans="3:10" s="2" customFormat="1" ht="20.100000000000001" customHeight="1" x14ac:dyDescent="0.25">
      <c r="C19" s="97">
        <v>2022</v>
      </c>
      <c r="D19" s="96">
        <v>100</v>
      </c>
      <c r="E19" s="13">
        <f>(D19/$D$24)*100</f>
        <v>1.3130252100840336</v>
      </c>
      <c r="F19" s="96">
        <v>288</v>
      </c>
      <c r="G19" s="13">
        <f>(F19/$F$24)*100</f>
        <v>0.470526728532218</v>
      </c>
    </row>
    <row r="20" spans="3:10" s="2" customFormat="1" ht="20.100000000000001" customHeight="1" x14ac:dyDescent="0.25">
      <c r="C20" s="97">
        <v>2023</v>
      </c>
      <c r="D20" s="96">
        <v>130</v>
      </c>
      <c r="E20" s="13">
        <f>(D20/$D$24)*100</f>
        <v>1.7069327731092436</v>
      </c>
      <c r="F20" s="96">
        <v>487</v>
      </c>
      <c r="G20" s="13">
        <f>(F20/$F$24)*100</f>
        <v>0.795647627761077</v>
      </c>
      <c r="J20" s="61"/>
    </row>
    <row r="21" spans="3:10" s="2" customFormat="1" ht="20.100000000000001" customHeight="1" x14ac:dyDescent="0.25">
      <c r="C21" s="97">
        <v>2024</v>
      </c>
      <c r="D21" s="96">
        <v>143</v>
      </c>
      <c r="E21" s="13">
        <f>(D21/$D$24)*100</f>
        <v>1.8776260504201681</v>
      </c>
      <c r="F21" s="96">
        <v>319</v>
      </c>
      <c r="G21" s="13">
        <f>(F21/$F$24)*100</f>
        <v>0.52117370278394981</v>
      </c>
    </row>
    <row r="22" spans="3:10" s="2" customFormat="1" ht="20.100000000000001" customHeight="1" x14ac:dyDescent="0.25">
      <c r="C22" s="95" t="s">
        <v>17</v>
      </c>
      <c r="D22" s="94">
        <v>115</v>
      </c>
      <c r="E22" s="84">
        <f>(D22/$D$24)*100</f>
        <v>1.5099789915966386</v>
      </c>
      <c r="F22" s="86">
        <v>245</v>
      </c>
      <c r="G22" s="84">
        <f>(F22/$F$24)*100</f>
        <v>0.40027447392497717</v>
      </c>
    </row>
    <row r="23" spans="3:10" s="2" customFormat="1" ht="20.100000000000001" customHeight="1" x14ac:dyDescent="0.25">
      <c r="C23" s="95" t="s">
        <v>3</v>
      </c>
      <c r="D23" s="94">
        <v>15</v>
      </c>
      <c r="E23" s="84">
        <f>(D23/$D$24)*100</f>
        <v>0.19695378151260504</v>
      </c>
      <c r="F23" s="86">
        <v>29</v>
      </c>
      <c r="G23" s="84">
        <f>(F23/$F$24)*100</f>
        <v>4.7379427525813617E-2</v>
      </c>
    </row>
    <row r="24" spans="3:10" ht="20.100000000000001" customHeight="1" x14ac:dyDescent="0.25">
      <c r="C24" s="12" t="s">
        <v>2</v>
      </c>
      <c r="D24" s="93">
        <f>SUM(D4:D23)</f>
        <v>7616</v>
      </c>
      <c r="E24" s="92">
        <f>SUM(E4:E23)</f>
        <v>100</v>
      </c>
      <c r="F24" s="93">
        <f>SUM(F4:F23)</f>
        <v>61208</v>
      </c>
      <c r="G24" s="92">
        <f>SUM(G4:G23)</f>
        <v>99.999999999999986</v>
      </c>
      <c r="H24" s="61"/>
      <c r="I24" s="7"/>
    </row>
    <row r="25" spans="3:10" ht="6" customHeight="1" x14ac:dyDescent="0.25">
      <c r="C25" s="36"/>
      <c r="D25" s="36"/>
      <c r="E25" s="36"/>
      <c r="F25" s="36"/>
      <c r="G25" s="36"/>
    </row>
    <row r="26" spans="3:10" s="2" customFormat="1" ht="15" x14ac:dyDescent="0.25">
      <c r="C26" s="37" t="s">
        <v>1</v>
      </c>
      <c r="D26" s="36"/>
      <c r="E26" s="36"/>
      <c r="F26" s="36"/>
      <c r="G26" s="36"/>
    </row>
    <row r="27" spans="3:10" s="2" customFormat="1" ht="15" x14ac:dyDescent="0.25">
      <c r="C27" s="91" t="s">
        <v>33</v>
      </c>
      <c r="D27" s="91"/>
      <c r="E27" s="91"/>
      <c r="F27" s="91"/>
      <c r="G27" s="91"/>
    </row>
    <row r="28" spans="3:10" ht="20.100000000000001" customHeight="1" x14ac:dyDescent="0.2"/>
    <row r="29" spans="3:10" ht="20.100000000000001" customHeight="1" x14ac:dyDescent="0.2"/>
    <row r="30" spans="3:10" ht="20.100000000000001" customHeight="1" x14ac:dyDescent="0.2"/>
  </sheetData>
  <sheetProtection selectLockedCells="1" selectUnlockedCells="1"/>
  <mergeCells count="2">
    <mergeCell ref="C2:G2"/>
    <mergeCell ref="C27:G27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34494-FE09-4EB2-A122-51AC3CF61DA5}">
  <sheetPr>
    <pageSetUpPr fitToPage="1"/>
  </sheetPr>
  <dimension ref="B2:G30"/>
  <sheetViews>
    <sheetView tabSelected="1" workbookViewId="0">
      <selection activeCell="E27" sqref="E27"/>
    </sheetView>
  </sheetViews>
  <sheetFormatPr defaultColWidth="9" defaultRowHeight="12.75" x14ac:dyDescent="0.2"/>
  <cols>
    <col min="1" max="1" width="9" style="1" customWidth="1"/>
    <col min="2" max="2" width="21.5703125" style="1" customWidth="1"/>
    <col min="3" max="3" width="17.140625" style="1" customWidth="1"/>
    <col min="4" max="4" width="15.7109375" style="1" customWidth="1"/>
    <col min="5" max="5" width="16.7109375" style="1" customWidth="1"/>
    <col min="6" max="6" width="15.42578125" style="1" customWidth="1"/>
    <col min="7" max="16384" width="9" style="1"/>
  </cols>
  <sheetData>
    <row r="2" spans="2:7" ht="83.25" customHeight="1" x14ac:dyDescent="0.25">
      <c r="B2" s="116" t="s">
        <v>45</v>
      </c>
      <c r="C2" s="116"/>
      <c r="D2" s="116"/>
      <c r="E2" s="116"/>
      <c r="F2" s="116"/>
      <c r="G2" s="36"/>
    </row>
    <row r="3" spans="2:7" ht="15" x14ac:dyDescent="0.25">
      <c r="B3" s="115" t="s">
        <v>44</v>
      </c>
      <c r="C3" s="113" t="s">
        <v>43</v>
      </c>
      <c r="D3" s="114" t="s">
        <v>4</v>
      </c>
      <c r="E3" s="113" t="s">
        <v>43</v>
      </c>
      <c r="F3" s="112" t="s">
        <v>4</v>
      </c>
      <c r="G3" s="36"/>
    </row>
    <row r="4" spans="2:7" ht="15" x14ac:dyDescent="0.25">
      <c r="B4" s="111" t="s">
        <v>7</v>
      </c>
      <c r="C4" s="109" t="s">
        <v>42</v>
      </c>
      <c r="D4" s="110"/>
      <c r="E4" s="109" t="s">
        <v>41</v>
      </c>
      <c r="F4" s="108"/>
      <c r="G4" s="36"/>
    </row>
    <row r="5" spans="2:7" ht="20.100000000000001" customHeight="1" x14ac:dyDescent="0.25">
      <c r="B5" s="22">
        <v>2007</v>
      </c>
      <c r="C5" s="106">
        <v>277</v>
      </c>
      <c r="D5" s="107">
        <f>(C5/$C$25)*100</f>
        <v>6.809242871189773</v>
      </c>
      <c r="E5" s="106">
        <v>1195</v>
      </c>
      <c r="F5" s="20">
        <f>(E5/$E$25)*100</f>
        <v>0.32577019434441135</v>
      </c>
      <c r="G5" s="36"/>
    </row>
    <row r="6" spans="2:7" ht="20.100000000000001" customHeight="1" x14ac:dyDescent="0.25">
      <c r="B6" s="15">
        <v>2008</v>
      </c>
      <c r="C6" s="105">
        <v>137</v>
      </c>
      <c r="D6" s="99">
        <f>(C6/$C$25)*100</f>
        <v>3.3677482792527038</v>
      </c>
      <c r="E6" s="105">
        <v>549</v>
      </c>
      <c r="F6" s="13">
        <f>(E6/$E$25)*100</f>
        <v>0.14966346166952454</v>
      </c>
      <c r="G6" s="36"/>
    </row>
    <row r="7" spans="2:7" ht="20.100000000000001" customHeight="1" x14ac:dyDescent="0.25">
      <c r="B7" s="15">
        <v>2009</v>
      </c>
      <c r="C7" s="105">
        <v>195</v>
      </c>
      <c r="D7" s="99">
        <f>(C7/$C$25)*100</f>
        <v>4.7935103244837762</v>
      </c>
      <c r="E7" s="105">
        <v>722</v>
      </c>
      <c r="F7" s="13">
        <f>(E7/$E$25)*100</f>
        <v>0.1968251718131088</v>
      </c>
      <c r="G7" s="36"/>
    </row>
    <row r="8" spans="2:7" ht="20.100000000000001" customHeight="1" x14ac:dyDescent="0.25">
      <c r="B8" s="15">
        <v>2010</v>
      </c>
      <c r="C8" s="105">
        <v>171</v>
      </c>
      <c r="D8" s="99">
        <f>(C8/$C$25)*100</f>
        <v>4.2035398230088497</v>
      </c>
      <c r="E8" s="105">
        <v>697</v>
      </c>
      <c r="F8" s="13">
        <f>(E8/$E$25)*100</f>
        <v>0.19000989578079891</v>
      </c>
      <c r="G8" s="36"/>
    </row>
    <row r="9" spans="2:7" ht="20.100000000000001" customHeight="1" x14ac:dyDescent="0.25">
      <c r="B9" s="15" t="s">
        <v>40</v>
      </c>
      <c r="C9" s="87">
        <v>1827</v>
      </c>
      <c r="D9" s="99">
        <f>(C9/$C$25)*100</f>
        <v>44.911504424778755</v>
      </c>
      <c r="E9" s="105">
        <v>358930</v>
      </c>
      <c r="F9" s="13">
        <f>(E9/$E$25)*100</f>
        <v>97.848281051079127</v>
      </c>
      <c r="G9" s="36"/>
    </row>
    <row r="10" spans="2:7" ht="20.100000000000001" customHeight="1" x14ac:dyDescent="0.25">
      <c r="B10" s="15">
        <v>2012</v>
      </c>
      <c r="C10" s="87">
        <v>126</v>
      </c>
      <c r="D10" s="99">
        <f>(C10/$C$25)*100</f>
        <v>3.0973451327433628</v>
      </c>
      <c r="E10" s="87">
        <v>436</v>
      </c>
      <c r="F10" s="13">
        <f>(E10/$E$25)*100</f>
        <v>0.11885841400348397</v>
      </c>
      <c r="G10" s="36"/>
    </row>
    <row r="11" spans="2:7" ht="20.100000000000001" customHeight="1" x14ac:dyDescent="0.25">
      <c r="B11" s="15">
        <v>2013</v>
      </c>
      <c r="C11" s="87">
        <v>69</v>
      </c>
      <c r="D11" s="99">
        <f>(C11/$C$25)*100</f>
        <v>1.696165191740413</v>
      </c>
      <c r="E11" s="87">
        <v>254</v>
      </c>
      <c r="F11" s="13">
        <f>(E11/$E$25)*100</f>
        <v>6.9243204488268192E-2</v>
      </c>
      <c r="G11" s="36"/>
    </row>
    <row r="12" spans="2:7" ht="20.100000000000001" customHeight="1" x14ac:dyDescent="0.25">
      <c r="B12" s="15">
        <v>2014</v>
      </c>
      <c r="C12" s="87">
        <v>93</v>
      </c>
      <c r="D12" s="99">
        <f>(C12/$C$25)*100</f>
        <v>2.2861356932153392</v>
      </c>
      <c r="E12" s="87">
        <v>330</v>
      </c>
      <c r="F12" s="13">
        <f>(E12/$E$25)*100</f>
        <v>8.9961643626490159E-2</v>
      </c>
      <c r="G12" s="36"/>
    </row>
    <row r="13" spans="2:7" ht="20.100000000000001" customHeight="1" x14ac:dyDescent="0.25">
      <c r="B13" s="15">
        <v>2015</v>
      </c>
      <c r="C13" s="87">
        <v>65</v>
      </c>
      <c r="D13" s="99">
        <f>(C13/$C$25)*100</f>
        <v>1.5978367748279252</v>
      </c>
      <c r="E13" s="87">
        <v>283</v>
      </c>
      <c r="F13" s="13">
        <f>(E13/$E$25)*100</f>
        <v>7.7148924685747619E-2</v>
      </c>
      <c r="G13" s="36"/>
    </row>
    <row r="14" spans="2:7" ht="20.100000000000001" customHeight="1" x14ac:dyDescent="0.25">
      <c r="B14" s="15">
        <v>2016</v>
      </c>
      <c r="C14" s="87">
        <v>114</v>
      </c>
      <c r="D14" s="99">
        <f>(C14/$C$25)*100</f>
        <v>2.8023598820058995</v>
      </c>
      <c r="E14" s="87">
        <v>353</v>
      </c>
      <c r="F14" s="13">
        <f>(E14/$E$25)*100</f>
        <v>9.6231697576215233E-2</v>
      </c>
      <c r="G14" s="36"/>
    </row>
    <row r="15" spans="2:7" s="2" customFormat="1" ht="20.100000000000001" customHeight="1" x14ac:dyDescent="0.25">
      <c r="B15" s="15">
        <v>2017</v>
      </c>
      <c r="C15" s="87">
        <v>101</v>
      </c>
      <c r="D15" s="99">
        <f>(C15/$C$25)*100</f>
        <v>2.4827925270403144</v>
      </c>
      <c r="E15" s="87">
        <v>366</v>
      </c>
      <c r="F15" s="13">
        <f>(E15/$E$25)*100</f>
        <v>9.9775641113016358E-2</v>
      </c>
      <c r="G15" s="88"/>
    </row>
    <row r="16" spans="2:7" ht="20.100000000000001" customHeight="1" x14ac:dyDescent="0.25">
      <c r="B16" s="15">
        <v>2018</v>
      </c>
      <c r="C16" s="87">
        <v>332</v>
      </c>
      <c r="D16" s="99">
        <f>(C16/$C$25)*100</f>
        <v>8.1612586037364796</v>
      </c>
      <c r="E16" s="87">
        <v>1154</v>
      </c>
      <c r="F16" s="13">
        <f>(E16/$E$25)*100</f>
        <v>0.31459314165142316</v>
      </c>
      <c r="G16" s="36"/>
    </row>
    <row r="17" spans="2:7" s="2" customFormat="1" ht="20.100000000000001" customHeight="1" x14ac:dyDescent="0.25">
      <c r="B17" s="15">
        <v>2019</v>
      </c>
      <c r="C17" s="87">
        <v>148</v>
      </c>
      <c r="D17" s="99">
        <f>(C17/$C$25)*100</f>
        <v>3.6381514257620449</v>
      </c>
      <c r="E17" s="87">
        <v>366</v>
      </c>
      <c r="F17" s="13">
        <f>(E17/$E$25)*100</f>
        <v>9.9775641113016358E-2</v>
      </c>
      <c r="G17" s="88"/>
    </row>
    <row r="18" spans="2:7" s="16" customFormat="1" ht="20.100000000000001" customHeight="1" x14ac:dyDescent="0.25">
      <c r="B18" s="19">
        <v>2020</v>
      </c>
      <c r="C18" s="103">
        <v>17</v>
      </c>
      <c r="D18" s="104">
        <f>(C18/$C$25)*100</f>
        <v>0.41789577187807275</v>
      </c>
      <c r="E18" s="103">
        <v>41</v>
      </c>
      <c r="F18" s="17">
        <f>(E18/$E$25)*100</f>
        <v>1.117705269298817E-2</v>
      </c>
      <c r="G18" s="102"/>
    </row>
    <row r="19" spans="2:7" s="16" customFormat="1" ht="20.100000000000001" customHeight="1" x14ac:dyDescent="0.25">
      <c r="B19" s="15">
        <v>2021</v>
      </c>
      <c r="C19" s="87">
        <v>17</v>
      </c>
      <c r="D19" s="99">
        <f>(C19/$C$25)*100</f>
        <v>0.41789577187807275</v>
      </c>
      <c r="E19" s="87">
        <v>52</v>
      </c>
      <c r="F19" s="13">
        <f>(E19/$E$25)*100</f>
        <v>1.4175774147204509E-2</v>
      </c>
      <c r="G19" s="102"/>
    </row>
    <row r="20" spans="2:7" s="100" customFormat="1" ht="20.100000000000001" customHeight="1" x14ac:dyDescent="0.25">
      <c r="B20" s="15">
        <v>2022</v>
      </c>
      <c r="C20" s="87">
        <v>73</v>
      </c>
      <c r="D20" s="99">
        <f>(C20/$C$25)*100</f>
        <v>1.7944936086529009</v>
      </c>
      <c r="E20" s="87">
        <v>240</v>
      </c>
      <c r="F20" s="13">
        <f>(E20/$E$25)*100</f>
        <v>6.5426649910174661E-2</v>
      </c>
      <c r="G20" s="101"/>
    </row>
    <row r="21" spans="2:7" ht="20.100000000000001" customHeight="1" x14ac:dyDescent="0.25">
      <c r="B21" s="15">
        <v>2023</v>
      </c>
      <c r="C21" s="87">
        <v>100</v>
      </c>
      <c r="D21" s="99">
        <f>(C21/$C$25)*100</f>
        <v>2.4582104228121926</v>
      </c>
      <c r="E21" s="87">
        <v>350</v>
      </c>
      <c r="F21" s="13">
        <f>(E21/$E$25)*100</f>
        <v>9.5413864452338057E-2</v>
      </c>
      <c r="G21" s="36"/>
    </row>
    <row r="22" spans="2:7" ht="20.100000000000001" customHeight="1" x14ac:dyDescent="0.25">
      <c r="B22" s="15">
        <v>2024</v>
      </c>
      <c r="C22" s="87">
        <v>71</v>
      </c>
      <c r="D22" s="99">
        <f>(C22/$C$25)*100</f>
        <v>1.7453294001966566</v>
      </c>
      <c r="E22" s="87">
        <v>180</v>
      </c>
      <c r="F22" s="13">
        <f>(E22/$E$25)*100</f>
        <v>4.9069987432630996E-2</v>
      </c>
      <c r="G22" s="36"/>
    </row>
    <row r="23" spans="2:7" ht="20.100000000000001" customHeight="1" x14ac:dyDescent="0.25">
      <c r="B23" s="12">
        <v>2025</v>
      </c>
      <c r="C23" s="86">
        <v>102</v>
      </c>
      <c r="D23" s="98">
        <f>(C23/$C$25)*100</f>
        <v>2.5073746312684366</v>
      </c>
      <c r="E23" s="86">
        <v>250</v>
      </c>
      <c r="F23" s="10">
        <f>(E23/$E$25)*100</f>
        <v>6.8152760323098596E-2</v>
      </c>
      <c r="G23" s="36"/>
    </row>
    <row r="24" spans="2:7" ht="20.100000000000001" customHeight="1" x14ac:dyDescent="0.25">
      <c r="B24" s="12" t="s">
        <v>3</v>
      </c>
      <c r="C24" s="86">
        <v>33</v>
      </c>
      <c r="D24" s="98">
        <f>(C24/$C$25)*100</f>
        <v>0.8112094395280236</v>
      </c>
      <c r="E24" s="86">
        <v>75</v>
      </c>
      <c r="F24" s="10">
        <f>(E24/$E$25)*100</f>
        <v>2.0445828096929582E-2</v>
      </c>
      <c r="G24" s="36"/>
    </row>
    <row r="25" spans="2:7" ht="20.100000000000001" customHeight="1" x14ac:dyDescent="0.25">
      <c r="B25" s="12" t="s">
        <v>2</v>
      </c>
      <c r="C25" s="93">
        <f>SUM(C5:C24)</f>
        <v>4068</v>
      </c>
      <c r="D25" s="98">
        <f>(C25/$C$25)*100</f>
        <v>100</v>
      </c>
      <c r="E25" s="93">
        <f>SUM(E5:E24)</f>
        <v>366823</v>
      </c>
      <c r="F25" s="10">
        <f>(E25/$E$25)*100</f>
        <v>100</v>
      </c>
      <c r="G25" s="36"/>
    </row>
    <row r="26" spans="2:7" ht="20.100000000000001" customHeight="1" x14ac:dyDescent="0.25">
      <c r="B26" s="36"/>
      <c r="C26" s="36"/>
      <c r="D26" s="36"/>
      <c r="E26" s="36"/>
      <c r="F26" s="36"/>
      <c r="G26" s="36"/>
    </row>
    <row r="27" spans="2:7" s="2" customFormat="1" ht="20.100000000000001" customHeight="1" x14ac:dyDescent="0.25">
      <c r="B27" s="37" t="s">
        <v>1</v>
      </c>
      <c r="C27" s="36"/>
      <c r="D27" s="36"/>
      <c r="E27" s="36"/>
      <c r="F27" s="36"/>
      <c r="G27" s="88"/>
    </row>
    <row r="28" spans="2:7" ht="20.100000000000001" customHeight="1" x14ac:dyDescent="0.25">
      <c r="B28" s="4" t="s">
        <v>39</v>
      </c>
      <c r="C28" s="79"/>
      <c r="D28" s="79"/>
      <c r="E28" s="36"/>
      <c r="F28" s="88"/>
      <c r="G28" s="36"/>
    </row>
    <row r="29" spans="2:7" ht="20.100000000000001" customHeight="1" x14ac:dyDescent="0.25">
      <c r="B29" s="36" t="s">
        <v>38</v>
      </c>
      <c r="C29" s="36"/>
      <c r="D29" s="36"/>
      <c r="E29" s="36"/>
      <c r="F29" s="36"/>
    </row>
    <row r="30" spans="2:7" ht="20.100000000000001" customHeight="1" x14ac:dyDescent="0.2"/>
  </sheetData>
  <sheetProtection selectLockedCells="1" selectUnlockedCells="1"/>
  <mergeCells count="1">
    <mergeCell ref="B2:F2"/>
  </mergeCells>
  <pageMargins left="0.74803149606299213" right="0.74803149606299213" top="0.98425196850393704" bottom="0.98425196850393704" header="0.51181102362204722" footer="0.51181102362204722"/>
  <pageSetup paperSize="9" scale="84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surto caxumba</vt:lpstr>
      <vt:lpstr>Surtos de DTA</vt:lpstr>
      <vt:lpstr>Surtos de escarlatina</vt:lpstr>
      <vt:lpstr>Síndrome Gripal</vt:lpstr>
      <vt:lpstr>Surtos de Varicela</vt:lpstr>
      <vt:lpstr>Surtos de conjuntivites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Ivaldo da Silva Ribeiro</dc:creator>
  <cp:lastModifiedBy>Ivaldo da Silva Ribeiro</cp:lastModifiedBy>
  <dcterms:created xsi:type="dcterms:W3CDTF">2026-05-12T13:49:44Z</dcterms:created>
  <dcterms:modified xsi:type="dcterms:W3CDTF">2026-05-12T13:53:36Z</dcterms:modified>
</cp:coreProperties>
</file>