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864F1871-1AFA-4E26-8C85-4142D363A7DB}" xr6:coauthVersionLast="47" xr6:coauthVersionMax="47" xr10:uidLastSave="{00000000-0000-0000-0000-000000000000}"/>
  <bookViews>
    <workbookView xWindow="-28920" yWindow="-120" windowWidth="29040" windowHeight="15720" activeTab="5" xr2:uid="{33B821FB-AFCE-484D-91C4-40D0DD1E6CE1}"/>
  </bookViews>
  <sheets>
    <sheet name="surto caxumba" sheetId="2" r:id="rId1"/>
    <sheet name="Surtos de DTA" sheetId="3" r:id="rId2"/>
    <sheet name="Surtos de escarlatina" sheetId="4" r:id="rId3"/>
    <sheet name="Síndrome Gripal" sheetId="5" r:id="rId4"/>
    <sheet name="Surtos de Varicela" sheetId="6" r:id="rId5"/>
    <sheet name="Surtos de conjuntivite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7" l="1"/>
  <c r="D9" i="7"/>
  <c r="F9" i="7"/>
  <c r="D10" i="7"/>
  <c r="F10" i="7"/>
  <c r="F14" i="7"/>
  <c r="D15" i="7"/>
  <c r="F15" i="7"/>
  <c r="D16" i="7"/>
  <c r="F16" i="7"/>
  <c r="F20" i="7"/>
  <c r="D21" i="7"/>
  <c r="F21" i="7"/>
  <c r="D22" i="7"/>
  <c r="F22" i="7"/>
  <c r="C25" i="7"/>
  <c r="D5" i="7" s="1"/>
  <c r="E25" i="7"/>
  <c r="F11" i="7" s="1"/>
  <c r="F25" i="7"/>
  <c r="D20" i="7" l="1"/>
  <c r="D14" i="7"/>
  <c r="D8" i="7"/>
  <c r="D25" i="7"/>
  <c r="F19" i="7"/>
  <c r="F13" i="7"/>
  <c r="F7" i="7"/>
  <c r="D19" i="7"/>
  <c r="F12" i="7"/>
  <c r="F5" i="7"/>
  <c r="D13" i="7"/>
  <c r="D7" i="7"/>
  <c r="F24" i="7"/>
  <c r="F18" i="7"/>
  <c r="F6" i="7"/>
  <c r="D24" i="7"/>
  <c r="D18" i="7"/>
  <c r="D12" i="7"/>
  <c r="D6" i="7"/>
  <c r="F23" i="7"/>
  <c r="F17" i="7"/>
  <c r="D23" i="7"/>
  <c r="D17" i="7"/>
  <c r="D11" i="7"/>
  <c r="E7" i="6"/>
  <c r="E8" i="6"/>
  <c r="G8" i="6"/>
  <c r="E9" i="6"/>
  <c r="G9" i="6"/>
  <c r="E13" i="6"/>
  <c r="E14" i="6"/>
  <c r="G14" i="6"/>
  <c r="E15" i="6"/>
  <c r="G15" i="6"/>
  <c r="E19" i="6"/>
  <c r="E20" i="6"/>
  <c r="G20" i="6"/>
  <c r="E21" i="6"/>
  <c r="G21" i="6"/>
  <c r="D24" i="6"/>
  <c r="E4" i="6" s="1"/>
  <c r="F24" i="6"/>
  <c r="G4" i="6" s="1"/>
  <c r="G12" i="6" l="1"/>
  <c r="G6" i="6"/>
  <c r="E12" i="6"/>
  <c r="G19" i="6"/>
  <c r="G13" i="6"/>
  <c r="G7" i="6"/>
  <c r="G18" i="6"/>
  <c r="E18" i="6"/>
  <c r="E6" i="6"/>
  <c r="G23" i="6"/>
  <c r="G17" i="6"/>
  <c r="G11" i="6"/>
  <c r="G5" i="6"/>
  <c r="G24" i="6" s="1"/>
  <c r="E23" i="6"/>
  <c r="E17" i="6"/>
  <c r="E11" i="6"/>
  <c r="E5" i="6"/>
  <c r="E24" i="6" s="1"/>
  <c r="G22" i="6"/>
  <c r="G16" i="6"/>
  <c r="G10" i="6"/>
  <c r="E22" i="6"/>
  <c r="E16" i="6"/>
  <c r="E10" i="6"/>
  <c r="C25" i="5"/>
  <c r="D5" i="5" s="1"/>
  <c r="E25" i="5"/>
  <c r="F12" i="5" s="1"/>
  <c r="F8" i="5" l="1"/>
  <c r="F16" i="5"/>
  <c r="D16" i="5"/>
  <c r="F21" i="5"/>
  <c r="D21" i="5"/>
  <c r="F20" i="5"/>
  <c r="D7" i="5"/>
  <c r="D14" i="5"/>
  <c r="F19" i="5"/>
  <c r="F7" i="5"/>
  <c r="D13" i="5"/>
  <c r="D24" i="5"/>
  <c r="D18" i="5"/>
  <c r="D12" i="5"/>
  <c r="D6" i="5"/>
  <c r="F24" i="5"/>
  <c r="F6" i="5"/>
  <c r="F23" i="5"/>
  <c r="F17" i="5"/>
  <c r="F11" i="5"/>
  <c r="F5" i="5"/>
  <c r="F22" i="5"/>
  <c r="F10" i="5"/>
  <c r="D22" i="5"/>
  <c r="D10" i="5"/>
  <c r="F15" i="5"/>
  <c r="F9" i="5"/>
  <c r="D15" i="5"/>
  <c r="D9" i="5"/>
  <c r="F25" i="5"/>
  <c r="F14" i="5"/>
  <c r="D20" i="5"/>
  <c r="D8" i="5"/>
  <c r="D25" i="5"/>
  <c r="F13" i="5"/>
  <c r="D19" i="5"/>
  <c r="F18" i="5"/>
  <c r="D23" i="5"/>
  <c r="D17" i="5"/>
  <c r="D11" i="5"/>
  <c r="D7" i="4"/>
  <c r="D8" i="4"/>
  <c r="F8" i="4"/>
  <c r="D9" i="4"/>
  <c r="F9" i="4"/>
  <c r="D13" i="4"/>
  <c r="F13" i="4"/>
  <c r="D14" i="4"/>
  <c r="F14" i="4"/>
  <c r="D15" i="4"/>
  <c r="F15" i="4"/>
  <c r="D19" i="4"/>
  <c r="F19" i="4"/>
  <c r="D20" i="4"/>
  <c r="F20" i="4"/>
  <c r="D21" i="4"/>
  <c r="F21" i="4"/>
  <c r="C24" i="4"/>
  <c r="D4" i="4" s="1"/>
  <c r="E24" i="4"/>
  <c r="F4" i="4" s="1"/>
  <c r="F7" i="4" l="1"/>
  <c r="F18" i="4"/>
  <c r="F6" i="4"/>
  <c r="F12" i="4"/>
  <c r="D18" i="4"/>
  <c r="D12" i="4"/>
  <c r="D6" i="4"/>
  <c r="F23" i="4"/>
  <c r="F17" i="4"/>
  <c r="F11" i="4"/>
  <c r="F5" i="4"/>
  <c r="F24" i="4" s="1"/>
  <c r="D23" i="4"/>
  <c r="D17" i="4"/>
  <c r="D11" i="4"/>
  <c r="D5" i="4"/>
  <c r="D24" i="4" s="1"/>
  <c r="F22" i="4"/>
  <c r="F16" i="4"/>
  <c r="F10" i="4"/>
  <c r="D22" i="4"/>
  <c r="D16" i="4"/>
  <c r="D10" i="4"/>
  <c r="D8" i="3"/>
  <c r="D9" i="3"/>
  <c r="D10" i="3"/>
  <c r="D14" i="3"/>
  <c r="D15" i="3"/>
  <c r="D16" i="3"/>
  <c r="D20" i="3"/>
  <c r="D21" i="3"/>
  <c r="D22" i="3"/>
  <c r="C25" i="3"/>
  <c r="D5" i="3" s="1"/>
  <c r="E25" i="3"/>
  <c r="F5" i="3" s="1"/>
  <c r="F14" i="3" l="1"/>
  <c r="F16" i="3"/>
  <c r="F21" i="3"/>
  <c r="F20" i="3"/>
  <c r="F7" i="3"/>
  <c r="F22" i="3"/>
  <c r="F10" i="3"/>
  <c r="F19" i="3"/>
  <c r="F13" i="3"/>
  <c r="D24" i="3"/>
  <c r="F15" i="3"/>
  <c r="F9" i="3"/>
  <c r="F8" i="3"/>
  <c r="D19" i="3"/>
  <c r="D13" i="3"/>
  <c r="D7" i="3"/>
  <c r="F24" i="3"/>
  <c r="F18" i="3"/>
  <c r="F12" i="3"/>
  <c r="F6" i="3"/>
  <c r="F25" i="3" s="1"/>
  <c r="D18" i="3"/>
  <c r="D12" i="3"/>
  <c r="D6" i="3"/>
  <c r="D25" i="3" s="1"/>
  <c r="F23" i="3"/>
  <c r="F17" i="3"/>
  <c r="F11" i="3"/>
  <c r="D23" i="3"/>
  <c r="D17" i="3"/>
  <c r="D11" i="3"/>
  <c r="D5" i="2"/>
  <c r="F5" i="2"/>
  <c r="D6" i="2"/>
  <c r="F6" i="2"/>
  <c r="F9" i="2"/>
  <c r="D10" i="2"/>
  <c r="F10" i="2"/>
  <c r="D12" i="2"/>
  <c r="F12" i="2"/>
  <c r="D18" i="2"/>
  <c r="F18" i="2"/>
  <c r="F23" i="2"/>
  <c r="D24" i="2"/>
  <c r="F24" i="2"/>
  <c r="C25" i="2"/>
  <c r="D7" i="2" s="1"/>
  <c r="E25" i="2"/>
  <c r="F7" i="2" s="1"/>
  <c r="F17" i="2" l="1"/>
  <c r="F11" i="2"/>
  <c r="D23" i="2"/>
  <c r="D17" i="2"/>
  <c r="D11" i="2"/>
  <c r="F22" i="2"/>
  <c r="F16" i="2"/>
  <c r="D22" i="2"/>
  <c r="D16" i="2"/>
  <c r="F21" i="2"/>
  <c r="F15" i="2"/>
  <c r="D21" i="2"/>
  <c r="D15" i="2"/>
  <c r="D9" i="2"/>
  <c r="F20" i="2"/>
  <c r="F14" i="2"/>
  <c r="F8" i="2"/>
  <c r="F25" i="2" s="1"/>
  <c r="D20" i="2"/>
  <c r="D14" i="2"/>
  <c r="D8" i="2"/>
  <c r="D25" i="2" s="1"/>
  <c r="F19" i="2"/>
  <c r="F13" i="2"/>
  <c r="D19" i="2"/>
  <c r="D13" i="2"/>
</calcChain>
</file>

<file path=xl/sharedStrings.xml><?xml version="1.0" encoding="utf-8"?>
<sst xmlns="http://schemas.openxmlformats.org/spreadsheetml/2006/main" count="84" uniqueCount="46">
  <si>
    <t>*Dados provisórios até 02/04/2026, sujeitos a revisão.</t>
  </si>
  <si>
    <t>Fonte: SINANNET/DVE/COVISA</t>
  </si>
  <si>
    <t>Total</t>
  </si>
  <si>
    <t>2026*</t>
  </si>
  <si>
    <t>%</t>
  </si>
  <si>
    <t>de casos</t>
  </si>
  <si>
    <t>de surtos</t>
  </si>
  <si>
    <t>Notificação</t>
  </si>
  <si>
    <t>Número</t>
  </si>
  <si>
    <t>Ano de</t>
  </si>
  <si>
    <t xml:space="preserve">Série histórica de surtos de caxumba e número de casos envolvidos nos surtos, Município de São Paulo, 2007 a 2026*. </t>
  </si>
  <si>
    <t>Número de casos envolvidos = foi considerada a variável QT_TOTAL_C</t>
  </si>
  <si>
    <t>Ano calendário notificação = segundo a Data de notificação</t>
  </si>
  <si>
    <t>Município de ocorrência São Paulo (3550308)</t>
  </si>
  <si>
    <t>Agravo = CID A08</t>
  </si>
  <si>
    <t>*Dados provisórios até 01/04/2026, sujeitos a revisão.</t>
  </si>
  <si>
    <t>Fonte: SINAN NET/DVE/COVISA</t>
  </si>
  <si>
    <t>2025*</t>
  </si>
  <si>
    <t xml:space="preserve">Série histórica de surtos de doenças de transmissão hídrica e alimentar (DTHA) e número de casos envolvidos nos surtos, Município de São Paulo, 2007 a 2026*. </t>
  </si>
  <si>
    <t>*Dados provisórios até 02/04/2026, dados sujeitos a revisão.</t>
  </si>
  <si>
    <t>Número de casos</t>
  </si>
  <si>
    <t>Número de surtos</t>
  </si>
  <si>
    <t>Ano de Notificação</t>
  </si>
  <si>
    <t xml:space="preserve">Série histórica de surtos de escarlatina e número de casos envolvidos nos surtos, Município de São Paulo, 2007 a 2026*. </t>
  </si>
  <si>
    <t>*J11: Influenza (gripe) devido a vírus não identificado</t>
  </si>
  <si>
    <t>*J07: Sindrome Respiratória Aguda</t>
  </si>
  <si>
    <t>*J06: Infecções agudas das vias aéreas superiores de localizações múltiplas e não especificadas</t>
  </si>
  <si>
    <t>**Dados provisórios até 01/04/2026, sujeitos a revisão. Os dados de 2021 sofreram alteração devido as correções no banco SINANNET.</t>
  </si>
  <si>
    <t xml:space="preserve">   2026**</t>
  </si>
  <si>
    <t xml:space="preserve">    2025**</t>
  </si>
  <si>
    <t>sintomas</t>
  </si>
  <si>
    <t xml:space="preserve">Ano de início de </t>
  </si>
  <si>
    <t xml:space="preserve">Série histórica de surtos de síndrome gripal * e número de casos envolvidos nos surtos, Município de São Paulo, 2007 a 2026**. </t>
  </si>
  <si>
    <t>*Dados provisórios até 06/04/2026, sujeitos a revisão.</t>
  </si>
  <si>
    <t>Número
de casos</t>
  </si>
  <si>
    <t>Número
de surtos</t>
  </si>
  <si>
    <t>Ano Epid. Sintomas</t>
  </si>
  <si>
    <t xml:space="preserve">Série histórica de surtos de Varicela e número de casos envolvidos nos surtos, Município de São Paulo, 2007 a 2026*. </t>
  </si>
  <si>
    <t>** Ocorrência de Epidemia no MSP</t>
  </si>
  <si>
    <t>*Dados provisórios até 02/04/2026 sujeitos a revisão.</t>
  </si>
  <si>
    <t>2011**</t>
  </si>
  <si>
    <t>casos</t>
  </si>
  <si>
    <t>surtos</t>
  </si>
  <si>
    <t xml:space="preserve">Número de </t>
  </si>
  <si>
    <t xml:space="preserve">Ano de </t>
  </si>
  <si>
    <t xml:space="preserve">Série histórica de surtos de conjuntivites e número de casos envolvidos nos surtos, Município de São Paulo, 2007 a 2026*.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</si>
</sst>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0"/>
      <color indexed="25"/>
      <name val="Arial"/>
      <family val="2"/>
    </font>
    <font>
      <b/>
      <sz val="10"/>
      <color theme="0"/>
      <name val="Verdana"/>
      <family val="2"/>
    </font>
    <font>
      <b/>
      <sz val="16"/>
      <color theme="0"/>
      <name val="Calibri"/>
      <family val="2"/>
    </font>
    <font>
      <sz val="10"/>
      <color rgb="FF000000"/>
      <name val="Verdana"/>
      <family val="2"/>
    </font>
    <font>
      <sz val="11"/>
      <color indexed="18"/>
      <name val="Calibri"/>
      <family val="2"/>
    </font>
    <font>
      <sz val="10"/>
      <color indexed="1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3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/>
    <xf numFmtId="0" fontId="4" fillId="2" borderId="0" xfId="1" applyFont="1" applyFill="1"/>
    <xf numFmtId="0" fontId="5" fillId="0" borderId="0" xfId="1" applyFont="1"/>
    <xf numFmtId="0" fontId="6" fillId="0" borderId="0" xfId="1" applyFont="1"/>
    <xf numFmtId="0" fontId="7" fillId="0" borderId="0" xfId="1" applyFont="1"/>
    <xf numFmtId="164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2" fillId="3" borderId="0" xfId="1" applyFont="1" applyFill="1"/>
    <xf numFmtId="164" fontId="8" fillId="4" borderId="1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5" borderId="3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" fillId="6" borderId="0" xfId="1" applyFill="1"/>
    <xf numFmtId="0" fontId="9" fillId="6" borderId="0" xfId="1" applyFont="1" applyFill="1" applyAlignment="1">
      <alignment vertical="center"/>
    </xf>
    <xf numFmtId="0" fontId="2" fillId="2" borderId="0" xfId="1" applyFont="1" applyFill="1"/>
    <xf numFmtId="0" fontId="11" fillId="2" borderId="0" xfId="1" applyFont="1" applyFill="1"/>
    <xf numFmtId="0" fontId="8" fillId="0" borderId="0" xfId="1" applyFont="1"/>
    <xf numFmtId="0" fontId="9" fillId="0" borderId="0" xfId="1" applyFont="1"/>
    <xf numFmtId="164" fontId="12" fillId="7" borderId="0" xfId="1" applyNumberFormat="1" applyFont="1" applyFill="1" applyAlignment="1">
      <alignment horizontal="center"/>
    </xf>
    <xf numFmtId="3" fontId="12" fillId="7" borderId="0" xfId="1" applyNumberFormat="1" applyFont="1" applyFill="1" applyAlignment="1">
      <alignment horizontal="center"/>
    </xf>
    <xf numFmtId="0" fontId="12" fillId="7" borderId="0" xfId="1" applyFont="1" applyFill="1" applyAlignment="1">
      <alignment horizontal="center"/>
    </xf>
    <xf numFmtId="164" fontId="13" fillId="6" borderId="0" xfId="1" applyNumberFormat="1" applyFont="1" applyFill="1" applyAlignment="1">
      <alignment horizontal="center"/>
    </xf>
    <xf numFmtId="3" fontId="13" fillId="6" borderId="0" xfId="1" applyNumberFormat="1" applyFont="1" applyFill="1" applyAlignment="1">
      <alignment horizontal="center"/>
    </xf>
    <xf numFmtId="0" fontId="4" fillId="6" borderId="0" xfId="1" applyFont="1" applyFill="1" applyAlignment="1">
      <alignment horizontal="center"/>
    </xf>
    <xf numFmtId="164" fontId="8" fillId="6" borderId="0" xfId="1" applyNumberFormat="1" applyFont="1" applyFill="1" applyAlignment="1">
      <alignment horizontal="center"/>
    </xf>
    <xf numFmtId="3" fontId="8" fillId="6" borderId="0" xfId="1" applyNumberFormat="1" applyFont="1" applyFill="1" applyAlignment="1">
      <alignment horizontal="center"/>
    </xf>
    <xf numFmtId="0" fontId="9" fillId="6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164" fontId="8" fillId="3" borderId="0" xfId="1" applyNumberFormat="1" applyFont="1" applyFill="1" applyAlignment="1">
      <alignment horizontal="center"/>
    </xf>
    <xf numFmtId="3" fontId="8" fillId="3" borderId="0" xfId="1" applyNumberFormat="1" applyFont="1" applyFill="1" applyAlignment="1">
      <alignment horizontal="center"/>
    </xf>
    <xf numFmtId="0" fontId="14" fillId="0" borderId="0" xfId="1" applyFont="1"/>
    <xf numFmtId="3" fontId="8" fillId="6" borderId="0" xfId="1" applyNumberFormat="1" applyFont="1" applyFill="1" applyAlignment="1">
      <alignment horizontal="center" wrapText="1"/>
    </xf>
    <xf numFmtId="0" fontId="15" fillId="8" borderId="10" xfId="1" applyFont="1" applyFill="1" applyBorder="1" applyAlignment="1">
      <alignment horizontal="center" vertical="center"/>
    </xf>
    <xf numFmtId="0" fontId="15" fillId="8" borderId="10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/>
    </xf>
    <xf numFmtId="0" fontId="15" fillId="8" borderId="11" xfId="1" applyFont="1" applyFill="1" applyBorder="1" applyAlignment="1">
      <alignment horizontal="center" vertical="center" wrapText="1"/>
    </xf>
    <xf numFmtId="0" fontId="16" fillId="8" borderId="10" xfId="1" applyFont="1" applyFill="1" applyBorder="1" applyAlignment="1">
      <alignment horizontal="center" vertical="center" wrapText="1"/>
    </xf>
    <xf numFmtId="1" fontId="1" fillId="0" borderId="0" xfId="1" applyNumberFormat="1"/>
    <xf numFmtId="0" fontId="8" fillId="6" borderId="0" xfId="1" applyFont="1" applyFill="1"/>
    <xf numFmtId="0" fontId="13" fillId="6" borderId="0" xfId="1" applyFont="1" applyFill="1"/>
    <xf numFmtId="0" fontId="4" fillId="6" borderId="0" xfId="1" applyFont="1" applyFill="1"/>
    <xf numFmtId="0" fontId="3" fillId="0" borderId="0" xfId="1" applyFont="1"/>
    <xf numFmtId="0" fontId="4" fillId="2" borderId="2" xfId="1" applyFont="1" applyFill="1" applyBorder="1" applyAlignment="1">
      <alignment horizontal="center"/>
    </xf>
    <xf numFmtId="164" fontId="8" fillId="9" borderId="1" xfId="1" applyNumberFormat="1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/>
    </xf>
    <xf numFmtId="164" fontId="8" fillId="6" borderId="12" xfId="1" applyNumberFormat="1" applyFont="1" applyFill="1" applyBorder="1" applyAlignment="1">
      <alignment horizontal="center"/>
    </xf>
    <xf numFmtId="0" fontId="17" fillId="6" borderId="13" xfId="1" applyFont="1" applyFill="1" applyBorder="1" applyAlignment="1">
      <alignment horizontal="center" vertical="center" wrapText="1"/>
    </xf>
    <xf numFmtId="0" fontId="9" fillId="9" borderId="13" xfId="1" applyFont="1" applyFill="1" applyBorder="1" applyAlignment="1">
      <alignment horizontal="center"/>
    </xf>
    <xf numFmtId="164" fontId="8" fillId="3" borderId="12" xfId="1" applyNumberFormat="1" applyFont="1" applyFill="1" applyBorder="1" applyAlignment="1">
      <alignment horizontal="center"/>
    </xf>
    <xf numFmtId="0" fontId="17" fillId="3" borderId="13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9" fillId="0" borderId="0" xfId="1" applyFont="1"/>
    <xf numFmtId="0" fontId="18" fillId="0" borderId="0" xfId="1" applyFont="1"/>
    <xf numFmtId="0" fontId="18" fillId="6" borderId="0" xfId="1" applyFont="1" applyFill="1" applyAlignment="1">
      <alignment horizontal="left"/>
    </xf>
    <xf numFmtId="0" fontId="8" fillId="9" borderId="0" xfId="1" applyFont="1" applyFill="1"/>
    <xf numFmtId="0" fontId="8" fillId="2" borderId="0" xfId="1" applyFont="1" applyFill="1"/>
    <xf numFmtId="0" fontId="9" fillId="2" borderId="0" xfId="1" applyFont="1" applyFill="1"/>
    <xf numFmtId="0" fontId="13" fillId="0" borderId="0" xfId="1" applyFont="1"/>
    <xf numFmtId="164" fontId="13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164" fontId="8" fillId="6" borderId="1" xfId="1" applyNumberFormat="1" applyFont="1" applyFill="1" applyBorder="1" applyAlignment="1">
      <alignment horizontal="center"/>
    </xf>
    <xf numFmtId="3" fontId="8" fillId="9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0" fontId="11" fillId="0" borderId="0" xfId="1" applyFont="1"/>
    <xf numFmtId="0" fontId="9" fillId="10" borderId="5" xfId="1" applyFont="1" applyFill="1" applyBorder="1" applyAlignment="1">
      <alignment horizontal="center" vertical="center" wrapText="1"/>
    </xf>
    <xf numFmtId="0" fontId="9" fillId="10" borderId="9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/>
    </xf>
    <xf numFmtId="164" fontId="9" fillId="2" borderId="1" xfId="1" applyNumberFormat="1" applyFont="1" applyFill="1" applyBorder="1" applyAlignment="1">
      <alignment horizontal="center"/>
    </xf>
    <xf numFmtId="3" fontId="9" fillId="2" borderId="1" xfId="1" applyNumberFormat="1" applyFont="1" applyFill="1" applyBorder="1" applyAlignment="1">
      <alignment horizontal="center"/>
    </xf>
    <xf numFmtId="3" fontId="20" fillId="2" borderId="1" xfId="1" applyNumberFormat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/>
    </xf>
    <xf numFmtId="3" fontId="20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1" fillId="3" borderId="0" xfId="1" applyFill="1"/>
    <xf numFmtId="0" fontId="8" fillId="3" borderId="0" xfId="1" applyFont="1" applyFill="1"/>
    <xf numFmtId="0" fontId="11" fillId="3" borderId="0" xfId="1" applyFont="1" applyFill="1"/>
    <xf numFmtId="3" fontId="8" fillId="4" borderId="1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 wrapText="1"/>
    </xf>
    <xf numFmtId="3" fontId="8" fillId="0" borderId="2" xfId="1" applyNumberFormat="1" applyFont="1" applyBorder="1" applyAlignment="1">
      <alignment horizontal="center" wrapText="1"/>
    </xf>
    <xf numFmtId="165" fontId="8" fillId="0" borderId="2" xfId="1" applyNumberFormat="1" applyFont="1" applyBorder="1" applyAlignment="1">
      <alignment horizontal="center"/>
    </xf>
    <xf numFmtId="0" fontId="9" fillId="5" borderId="3" xfId="1" applyFont="1" applyFill="1" applyBorder="1" applyAlignment="1">
      <alignment horizontal="center" wrapText="1"/>
    </xf>
    <xf numFmtId="0" fontId="9" fillId="5" borderId="2" xfId="1" applyFont="1" applyFill="1" applyBorder="1" applyAlignment="1">
      <alignment horizontal="center" wrapText="1"/>
    </xf>
    <xf numFmtId="0" fontId="9" fillId="5" borderId="4" xfId="1" applyFont="1" applyFill="1" applyBorder="1" applyAlignment="1">
      <alignment horizontal="center" wrapText="1"/>
    </xf>
    <xf numFmtId="0" fontId="9" fillId="5" borderId="5" xfId="1" applyFont="1" applyFill="1" applyBorder="1" applyAlignment="1">
      <alignment horizontal="center" wrapText="1"/>
    </xf>
    <xf numFmtId="0" fontId="9" fillId="5" borderId="6" xfId="1" applyFont="1" applyFill="1" applyBorder="1" applyAlignment="1">
      <alignment horizontal="center" wrapText="1"/>
    </xf>
    <xf numFmtId="0" fontId="9" fillId="5" borderId="7" xfId="1" applyFont="1" applyFill="1" applyBorder="1" applyAlignment="1">
      <alignment horizontal="center" wrapText="1"/>
    </xf>
    <xf numFmtId="0" fontId="9" fillId="5" borderId="8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9C3194C-28E7-4EFE-BA1E-020E6B9C6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dLbl>
              <c:idx val="13"/>
              <c:layout>
                <c:manualLayout>
                  <c:x val="0"/>
                  <c:y val="4.3948206474190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E-4BA2-B7A8-F82677E399EC}"/>
                </c:ext>
              </c:extLst>
            </c:dLbl>
            <c:dLbl>
              <c:idx val="16"/>
              <c:layout>
                <c:manualLayout>
                  <c:x val="0"/>
                  <c:y val="8.402682997958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E-4BA2-B7A8-F82677E399E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'Surtos de DTA'!$B$5:$B$24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2025*</c:v>
                </c:pt>
                <c:pt idx="19">
                  <c:v>2026*</c:v>
                </c:pt>
              </c:strCache>
            </c:strRef>
          </c:cat>
          <c:val>
            <c:numRef>
              <c:f>'Surtos de DTA'!$C$5:$C$24</c:f>
              <c:numCache>
                <c:formatCode>#,##0</c:formatCode>
                <c:ptCount val="20"/>
                <c:pt idx="0">
                  <c:v>158</c:v>
                </c:pt>
                <c:pt idx="1">
                  <c:v>189</c:v>
                </c:pt>
                <c:pt idx="2">
                  <c:v>306</c:v>
                </c:pt>
                <c:pt idx="3">
                  <c:v>373</c:v>
                </c:pt>
                <c:pt idx="4">
                  <c:v>312</c:v>
                </c:pt>
                <c:pt idx="5">
                  <c:v>408</c:v>
                </c:pt>
                <c:pt idx="6">
                  <c:v>268</c:v>
                </c:pt>
                <c:pt idx="7">
                  <c:v>155</c:v>
                </c:pt>
                <c:pt idx="8">
                  <c:v>124</c:v>
                </c:pt>
                <c:pt idx="9">
                  <c:v>86</c:v>
                </c:pt>
                <c:pt idx="10">
                  <c:v>77</c:v>
                </c:pt>
                <c:pt idx="11">
                  <c:v>55</c:v>
                </c:pt>
                <c:pt idx="12">
                  <c:v>64</c:v>
                </c:pt>
                <c:pt idx="13">
                  <c:v>19</c:v>
                </c:pt>
                <c:pt idx="14">
                  <c:v>48</c:v>
                </c:pt>
                <c:pt idx="15">
                  <c:v>116</c:v>
                </c:pt>
                <c:pt idx="16">
                  <c:v>98</c:v>
                </c:pt>
                <c:pt idx="17">
                  <c:v>101</c:v>
                </c:pt>
                <c:pt idx="18">
                  <c:v>149</c:v>
                </c:pt>
                <c:pt idx="1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BE-4BA2-B7A8-F82677E3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25940863"/>
        <c:axId val="1"/>
      </c:barChart>
      <c:lineChart>
        <c:grouping val="standard"/>
        <c:varyColors val="0"/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1.8659881255301103E-2"/>
                  <c:y val="-7.70370370370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BE-4BA2-B7A8-F82677E399EC}"/>
                </c:ext>
              </c:extLst>
            </c:dLbl>
            <c:dLbl>
              <c:idx val="14"/>
              <c:layout>
                <c:manualLayout>
                  <c:x val="-4.9194232400339273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BE-4BA2-B7A8-F82677E399E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'Surtos de DTA'!$E$5:$E$24</c:f>
              <c:numCache>
                <c:formatCode>#,##0</c:formatCode>
                <c:ptCount val="20"/>
                <c:pt idx="0">
                  <c:v>1597</c:v>
                </c:pt>
                <c:pt idx="1">
                  <c:v>1432</c:v>
                </c:pt>
                <c:pt idx="2">
                  <c:v>2265</c:v>
                </c:pt>
                <c:pt idx="3">
                  <c:v>1953</c:v>
                </c:pt>
                <c:pt idx="4">
                  <c:v>2710</c:v>
                </c:pt>
                <c:pt idx="5">
                  <c:v>2627</c:v>
                </c:pt>
                <c:pt idx="6">
                  <c:v>2651</c:v>
                </c:pt>
                <c:pt idx="7">
                  <c:v>2042</c:v>
                </c:pt>
                <c:pt idx="8">
                  <c:v>1627</c:v>
                </c:pt>
                <c:pt idx="9">
                  <c:v>1529</c:v>
                </c:pt>
                <c:pt idx="10">
                  <c:v>1677</c:v>
                </c:pt>
                <c:pt idx="11">
                  <c:v>996</c:v>
                </c:pt>
                <c:pt idx="12">
                  <c:v>1047</c:v>
                </c:pt>
                <c:pt idx="13">
                  <c:v>175</c:v>
                </c:pt>
                <c:pt idx="14">
                  <c:v>517</c:v>
                </c:pt>
                <c:pt idx="15">
                  <c:v>1936</c:v>
                </c:pt>
                <c:pt idx="16">
                  <c:v>1604</c:v>
                </c:pt>
                <c:pt idx="17">
                  <c:v>838</c:v>
                </c:pt>
                <c:pt idx="18">
                  <c:v>1597</c:v>
                </c:pt>
                <c:pt idx="19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BE-4BA2-B7A8-F82677E3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25940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 de notificação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</a:t>
                </a:r>
                <a:r>
                  <a:rPr lang="pt-BR" baseline="0"/>
                  <a:t> de</a:t>
                </a:r>
                <a:r>
                  <a:rPr lang="pt-BR"/>
                  <a:t> surtos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259408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576262</xdr:colOff>
      <xdr:row>1</xdr:row>
      <xdr:rowOff>519112</xdr:rowOff>
    </xdr:from>
    <xdr:to>
      <xdr:col>24</xdr:col>
      <xdr:colOff>261937</xdr:colOff>
      <xdr:row>18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0B7611-BE33-46E1-A51C-FB7722BA4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33A6-1550-447C-B58A-CF967353AF8D}">
  <sheetPr>
    <pageSetUpPr fitToPage="1"/>
  </sheetPr>
  <dimension ref="B2:F42"/>
  <sheetViews>
    <sheetView topLeftCell="A16" workbookViewId="0">
      <selection activeCell="H18" sqref="H18"/>
    </sheetView>
  </sheetViews>
  <sheetFormatPr defaultColWidth="9" defaultRowHeight="12.75" x14ac:dyDescent="0.2"/>
  <cols>
    <col min="1" max="1" width="9" style="1" customWidth="1"/>
    <col min="2" max="2" width="21.85546875" style="1" customWidth="1"/>
    <col min="3" max="3" width="17.85546875" style="1" customWidth="1"/>
    <col min="4" max="4" width="18.28515625" style="1" customWidth="1"/>
    <col min="5" max="5" width="19" style="1" customWidth="1"/>
    <col min="6" max="6" width="15.7109375" style="1" customWidth="1"/>
    <col min="7" max="7" width="9.85546875" style="1" customWidth="1"/>
    <col min="8" max="8" width="11" style="1" customWidth="1"/>
    <col min="9" max="16384" width="9" style="1"/>
  </cols>
  <sheetData>
    <row r="2" spans="2:6" s="5" customFormat="1" ht="62.25" customHeight="1" x14ac:dyDescent="0.2">
      <c r="B2" s="31" t="s">
        <v>10</v>
      </c>
      <c r="C2" s="31"/>
      <c r="D2" s="31"/>
      <c r="E2" s="31"/>
      <c r="F2" s="31"/>
    </row>
    <row r="3" spans="2:6" ht="15" customHeight="1" x14ac:dyDescent="0.2">
      <c r="B3" s="30" t="s">
        <v>9</v>
      </c>
      <c r="C3" s="28" t="s">
        <v>8</v>
      </c>
      <c r="D3" s="29"/>
      <c r="E3" s="28" t="s">
        <v>8</v>
      </c>
      <c r="F3" s="27"/>
    </row>
    <row r="4" spans="2:6" ht="15" customHeight="1" x14ac:dyDescent="0.2">
      <c r="B4" s="26" t="s">
        <v>7</v>
      </c>
      <c r="C4" s="24" t="s">
        <v>6</v>
      </c>
      <c r="D4" s="25" t="s">
        <v>4</v>
      </c>
      <c r="E4" s="24" t="s">
        <v>5</v>
      </c>
      <c r="F4" s="23" t="s">
        <v>4</v>
      </c>
    </row>
    <row r="5" spans="2:6" ht="20.100000000000001" customHeight="1" x14ac:dyDescent="0.25">
      <c r="B5" s="22">
        <v>2007</v>
      </c>
      <c r="C5" s="21">
        <v>132</v>
      </c>
      <c r="D5" s="20">
        <f>(C5/$C$25)*100</f>
        <v>13.594232749742533</v>
      </c>
      <c r="E5" s="21">
        <v>1107</v>
      </c>
      <c r="F5" s="20">
        <f>(E5/$E$25)*100</f>
        <v>15.10231923601637</v>
      </c>
    </row>
    <row r="6" spans="2:6" ht="20.100000000000001" customHeight="1" x14ac:dyDescent="0.25">
      <c r="B6" s="15">
        <v>2008</v>
      </c>
      <c r="C6" s="14">
        <v>89</v>
      </c>
      <c r="D6" s="13">
        <f>(C6/$C$25)*100</f>
        <v>9.1658084449021633</v>
      </c>
      <c r="E6" s="14">
        <v>490</v>
      </c>
      <c r="F6" s="13">
        <f>(E6/$E$25)*100</f>
        <v>6.6848567530695773</v>
      </c>
    </row>
    <row r="7" spans="2:6" ht="20.100000000000001" customHeight="1" x14ac:dyDescent="0.25">
      <c r="B7" s="15">
        <v>2009</v>
      </c>
      <c r="C7" s="14">
        <v>39</v>
      </c>
      <c r="D7" s="13">
        <f>(C7/$C$25)*100</f>
        <v>4.0164778578784759</v>
      </c>
      <c r="E7" s="14">
        <v>1363</v>
      </c>
      <c r="F7" s="13">
        <f>(E7/$E$25)*100</f>
        <v>18.594815825375171</v>
      </c>
    </row>
    <row r="8" spans="2:6" ht="20.100000000000001" customHeight="1" x14ac:dyDescent="0.25">
      <c r="B8" s="15">
        <v>2010</v>
      </c>
      <c r="C8" s="14">
        <v>31</v>
      </c>
      <c r="D8" s="13">
        <f>(C8/$C$25)*100</f>
        <v>3.1925849639546859</v>
      </c>
      <c r="E8" s="14">
        <v>123</v>
      </c>
      <c r="F8" s="13">
        <f>(E8/$E$25)*100</f>
        <v>1.6780354706684857</v>
      </c>
    </row>
    <row r="9" spans="2:6" ht="20.100000000000001" customHeight="1" x14ac:dyDescent="0.25">
      <c r="B9" s="15">
        <v>2011</v>
      </c>
      <c r="C9" s="14">
        <v>4</v>
      </c>
      <c r="D9" s="13">
        <f>(C9/$C$25)*100</f>
        <v>0.41194644696189492</v>
      </c>
      <c r="E9" s="14">
        <v>8</v>
      </c>
      <c r="F9" s="13">
        <f>(E9/$E$25)*100</f>
        <v>0.10914051841746249</v>
      </c>
    </row>
    <row r="10" spans="2:6" ht="20.100000000000001" customHeight="1" x14ac:dyDescent="0.25">
      <c r="B10" s="15">
        <v>2012</v>
      </c>
      <c r="C10" s="14">
        <v>8</v>
      </c>
      <c r="D10" s="13">
        <f>(C10/$C$25)*100</f>
        <v>0.82389289392378984</v>
      </c>
      <c r="E10" s="14">
        <v>30</v>
      </c>
      <c r="F10" s="13">
        <f>(E10/$E$25)*100</f>
        <v>0.40927694406548432</v>
      </c>
    </row>
    <row r="11" spans="2:6" ht="20.100000000000001" customHeight="1" x14ac:dyDescent="0.25">
      <c r="B11" s="15">
        <v>2013</v>
      </c>
      <c r="C11" s="14">
        <v>2</v>
      </c>
      <c r="D11" s="13">
        <f>(C11/$C$25)*100</f>
        <v>0.20597322348094746</v>
      </c>
      <c r="E11" s="14">
        <v>19</v>
      </c>
      <c r="F11" s="13">
        <f>(E11/$E$25)*100</f>
        <v>0.25920873124147342</v>
      </c>
    </row>
    <row r="12" spans="2:6" ht="20.100000000000001" customHeight="1" x14ac:dyDescent="0.25">
      <c r="B12" s="15">
        <v>2014</v>
      </c>
      <c r="C12" s="14">
        <v>14</v>
      </c>
      <c r="D12" s="13">
        <f>(C12/$C$25)*100</f>
        <v>1.4418125643666324</v>
      </c>
      <c r="E12" s="14">
        <v>44</v>
      </c>
      <c r="F12" s="13">
        <f>(E12/$E$25)*100</f>
        <v>0.60027285129604369</v>
      </c>
    </row>
    <row r="13" spans="2:6" ht="20.100000000000001" customHeight="1" x14ac:dyDescent="0.25">
      <c r="B13" s="15">
        <v>2015</v>
      </c>
      <c r="C13" s="14">
        <v>32</v>
      </c>
      <c r="D13" s="13">
        <f>(C13/$C$25)*100</f>
        <v>3.2955715756951593</v>
      </c>
      <c r="E13" s="14">
        <v>283</v>
      </c>
      <c r="F13" s="13">
        <f>(E13/$E$25)*100</f>
        <v>3.8608458390177356</v>
      </c>
    </row>
    <row r="14" spans="2:6" ht="20.100000000000001" customHeight="1" x14ac:dyDescent="0.25">
      <c r="B14" s="15">
        <v>2016</v>
      </c>
      <c r="C14" s="14">
        <v>410</v>
      </c>
      <c r="D14" s="13">
        <f>(C14/$C$25)*100</f>
        <v>42.224510813594236</v>
      </c>
      <c r="E14" s="14">
        <v>2863</v>
      </c>
      <c r="F14" s="13">
        <f>(E14/$E$25)*100</f>
        <v>39.058663028649384</v>
      </c>
    </row>
    <row r="15" spans="2:6" ht="20.100000000000001" customHeight="1" x14ac:dyDescent="0.25">
      <c r="B15" s="15">
        <v>2017</v>
      </c>
      <c r="C15" s="14">
        <v>141</v>
      </c>
      <c r="D15" s="13">
        <f>(C15/$C$25)*100</f>
        <v>14.521112255406798</v>
      </c>
      <c r="E15" s="14">
        <v>739</v>
      </c>
      <c r="F15" s="13">
        <f>(E15/$E$25)*100</f>
        <v>10.081855388813096</v>
      </c>
    </row>
    <row r="16" spans="2:6" ht="20.100000000000001" customHeight="1" x14ac:dyDescent="0.25">
      <c r="B16" s="15">
        <v>2018</v>
      </c>
      <c r="C16" s="14">
        <v>23</v>
      </c>
      <c r="D16" s="13">
        <f>(C16/$C$25)*100</f>
        <v>2.368692070030896</v>
      </c>
      <c r="E16" s="14">
        <v>120</v>
      </c>
      <c r="F16" s="13">
        <f>(E16/$E$25)*100</f>
        <v>1.6371077762619373</v>
      </c>
    </row>
    <row r="17" spans="2:6" s="2" customFormat="1" ht="20.100000000000001" customHeight="1" x14ac:dyDescent="0.25">
      <c r="B17" s="15">
        <v>2019</v>
      </c>
      <c r="C17" s="14">
        <v>17</v>
      </c>
      <c r="D17" s="13">
        <f>(C17/$C$25)*100</f>
        <v>1.7507723995880538</v>
      </c>
      <c r="E17" s="14">
        <v>73</v>
      </c>
      <c r="F17" s="13">
        <f>(E17/$E$25)*100</f>
        <v>0.99590723055934505</v>
      </c>
    </row>
    <row r="18" spans="2:6" s="16" customFormat="1" ht="20.100000000000001" customHeight="1" x14ac:dyDescent="0.25">
      <c r="B18" s="19">
        <v>2020</v>
      </c>
      <c r="C18" s="18">
        <v>5</v>
      </c>
      <c r="D18" s="17">
        <f>(C18/$C$25)*100</f>
        <v>0.51493305870236872</v>
      </c>
      <c r="E18" s="18">
        <v>12</v>
      </c>
      <c r="F18" s="17">
        <f>(E18/$E$25)*100</f>
        <v>0.16371077762619371</v>
      </c>
    </row>
    <row r="19" spans="2:6" s="16" customFormat="1" ht="20.100000000000001" customHeight="1" x14ac:dyDescent="0.25">
      <c r="B19" s="15">
        <v>2021</v>
      </c>
      <c r="C19" s="14">
        <v>1</v>
      </c>
      <c r="D19" s="13">
        <f>(C19/$C$25)*100</f>
        <v>0.10298661174047373</v>
      </c>
      <c r="E19" s="14">
        <v>3</v>
      </c>
      <c r="F19" s="13">
        <f>(E19/$E$25)*100</f>
        <v>4.0927694406548427E-2</v>
      </c>
    </row>
    <row r="20" spans="2:6" ht="20.100000000000001" customHeight="1" x14ac:dyDescent="0.25">
      <c r="B20" s="15">
        <v>2022</v>
      </c>
      <c r="C20" s="14">
        <v>6</v>
      </c>
      <c r="D20" s="13">
        <f>(C20/$C$25)*100</f>
        <v>0.61791967044284246</v>
      </c>
      <c r="E20" s="14">
        <v>13</v>
      </c>
      <c r="F20" s="13">
        <f>(E20/$E$25)*100</f>
        <v>0.17735334242837653</v>
      </c>
    </row>
    <row r="21" spans="2:6" ht="20.100000000000001" customHeight="1" x14ac:dyDescent="0.25">
      <c r="B21" s="15">
        <v>2023</v>
      </c>
      <c r="C21" s="14">
        <v>4</v>
      </c>
      <c r="D21" s="13">
        <f>(C21/$C$25)*100</f>
        <v>0.41194644696189492</v>
      </c>
      <c r="E21" s="14">
        <v>8</v>
      </c>
      <c r="F21" s="13">
        <f>(E21/$E$25)*100</f>
        <v>0.10914051841746249</v>
      </c>
    </row>
    <row r="22" spans="2:6" ht="20.100000000000001" customHeight="1" x14ac:dyDescent="0.25">
      <c r="B22" s="15">
        <v>2024</v>
      </c>
      <c r="C22" s="14">
        <v>5</v>
      </c>
      <c r="D22" s="13">
        <f>(C22/$C$25)*100</f>
        <v>0.51493305870236872</v>
      </c>
      <c r="E22" s="14">
        <v>10</v>
      </c>
      <c r="F22" s="13">
        <f>(E22/$E$25)*100</f>
        <v>0.13642564802182811</v>
      </c>
    </row>
    <row r="23" spans="2:6" ht="20.100000000000001" customHeight="1" x14ac:dyDescent="0.25">
      <c r="B23" s="12">
        <v>2025</v>
      </c>
      <c r="C23" s="11">
        <v>7</v>
      </c>
      <c r="D23" s="10">
        <f>(C23/$C$25)*100</f>
        <v>0.7209062821833162</v>
      </c>
      <c r="E23" s="11">
        <v>21</v>
      </c>
      <c r="F23" s="10">
        <f>(E23/$E$25)*100</f>
        <v>0.286493860845839</v>
      </c>
    </row>
    <row r="24" spans="2:6" ht="20.100000000000001" customHeight="1" x14ac:dyDescent="0.25">
      <c r="B24" s="12" t="s">
        <v>3</v>
      </c>
      <c r="C24" s="11">
        <v>1</v>
      </c>
      <c r="D24" s="10">
        <f>(C24/$C$25)*100</f>
        <v>0.10298661174047373</v>
      </c>
      <c r="E24" s="11">
        <v>1</v>
      </c>
      <c r="F24" s="10">
        <f>(E24/$E$25)*100</f>
        <v>1.3642564802182811E-2</v>
      </c>
    </row>
    <row r="25" spans="2:6" ht="20.100000000000001" customHeight="1" x14ac:dyDescent="0.25">
      <c r="B25" s="9" t="s">
        <v>2</v>
      </c>
      <c r="C25" s="9">
        <f>SUM(C5:C24)</f>
        <v>971</v>
      </c>
      <c r="D25" s="8">
        <f>SUM(D5:D24)</f>
        <v>100.00000000000003</v>
      </c>
      <c r="E25" s="9">
        <f>SUM(E5:E24)</f>
        <v>7330</v>
      </c>
      <c r="F25" s="8">
        <f>SUM(F5:F24)</f>
        <v>99.999999999999986</v>
      </c>
    </row>
    <row r="26" spans="2:6" ht="20.100000000000001" customHeight="1" x14ac:dyDescent="0.2">
      <c r="B26" s="7"/>
      <c r="C26" s="7"/>
      <c r="D26" s="7"/>
      <c r="E26" s="7"/>
      <c r="F26" s="7"/>
    </row>
    <row r="27" spans="2:6" s="2" customFormat="1" ht="20.100000000000001" customHeight="1" x14ac:dyDescent="0.2">
      <c r="B27" s="6" t="s">
        <v>1</v>
      </c>
      <c r="C27" s="5"/>
      <c r="D27" s="5"/>
      <c r="E27" s="5"/>
      <c r="F27" s="1"/>
    </row>
    <row r="28" spans="2:6" ht="20.100000000000001" customHeight="1" x14ac:dyDescent="0.25">
      <c r="B28" s="4" t="s">
        <v>0</v>
      </c>
      <c r="C28" s="3"/>
      <c r="D28" s="3"/>
      <c r="E28" s="3"/>
      <c r="F28" s="2"/>
    </row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  <row r="41" s="1" customFormat="1" ht="20.100000000000001" customHeight="1" x14ac:dyDescent="0.2"/>
    <row r="42" s="1" customFormat="1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CF50-998B-4F36-AC32-9350BC3453D2}">
  <dimension ref="B2:I39"/>
  <sheetViews>
    <sheetView topLeftCell="A2" zoomScaleNormal="100" workbookViewId="0">
      <selection activeCell="E25" sqref="E25"/>
    </sheetView>
  </sheetViews>
  <sheetFormatPr defaultColWidth="9" defaultRowHeight="12.75" x14ac:dyDescent="0.2"/>
  <cols>
    <col min="1" max="1" width="9" style="1" customWidth="1"/>
    <col min="2" max="2" width="22.5703125" style="1" customWidth="1"/>
    <col min="3" max="4" width="18.85546875" style="1" customWidth="1"/>
    <col min="5" max="5" width="19.140625" style="1" customWidth="1"/>
    <col min="6" max="6" width="19.85546875" style="1" customWidth="1"/>
    <col min="7" max="16384" width="9" style="1"/>
  </cols>
  <sheetData>
    <row r="2" spans="2:6" ht="72" customHeight="1" x14ac:dyDescent="0.2">
      <c r="B2" s="56" t="s">
        <v>18</v>
      </c>
      <c r="C2" s="56"/>
      <c r="D2" s="56"/>
      <c r="E2" s="56"/>
      <c r="F2" s="56"/>
    </row>
    <row r="3" spans="2:6" ht="15" customHeight="1" x14ac:dyDescent="0.2">
      <c r="B3" s="55" t="s">
        <v>9</v>
      </c>
      <c r="C3" s="54" t="s">
        <v>7</v>
      </c>
      <c r="D3" s="54"/>
      <c r="E3" s="54" t="s">
        <v>8</v>
      </c>
      <c r="F3" s="54"/>
    </row>
    <row r="4" spans="2:6" ht="15" customHeight="1" x14ac:dyDescent="0.2">
      <c r="B4" s="53" t="s">
        <v>7</v>
      </c>
      <c r="C4" s="53" t="s">
        <v>6</v>
      </c>
      <c r="D4" s="52" t="s">
        <v>4</v>
      </c>
      <c r="E4" s="53" t="s">
        <v>5</v>
      </c>
      <c r="F4" s="52" t="s">
        <v>4</v>
      </c>
    </row>
    <row r="5" spans="2:6" ht="20.100000000000001" customHeight="1" x14ac:dyDescent="0.25">
      <c r="B5" s="47">
        <v>2007</v>
      </c>
      <c r="C5" s="51">
        <v>158</v>
      </c>
      <c r="D5" s="44">
        <f>(C5/$C$25)*100</f>
        <v>5.0047513462147606</v>
      </c>
      <c r="E5" s="51">
        <v>1597</v>
      </c>
      <c r="F5" s="44">
        <f>(E5/$E$25)*100</f>
        <v>5.0916626813326955</v>
      </c>
    </row>
    <row r="6" spans="2:6" ht="20.100000000000001" customHeight="1" x14ac:dyDescent="0.25">
      <c r="B6" s="47">
        <v>2008</v>
      </c>
      <c r="C6" s="51">
        <v>189</v>
      </c>
      <c r="D6" s="44">
        <f>(C6/$C$25)*100</f>
        <v>5.9866962305986693</v>
      </c>
      <c r="E6" s="51">
        <v>1432</v>
      </c>
      <c r="F6" s="44">
        <f>(E6/$E$25)*100</f>
        <v>4.5655985971624427</v>
      </c>
    </row>
    <row r="7" spans="2:6" ht="20.100000000000001" customHeight="1" x14ac:dyDescent="0.25">
      <c r="B7" s="47">
        <v>2009</v>
      </c>
      <c r="C7" s="51">
        <v>306</v>
      </c>
      <c r="D7" s="44">
        <f>(C7/$C$25)*100</f>
        <v>9.6927462781121321</v>
      </c>
      <c r="E7" s="51">
        <v>2265</v>
      </c>
      <c r="F7" s="44">
        <f>(E7/$E$25)*100</f>
        <v>7.2214251554280251</v>
      </c>
    </row>
    <row r="8" spans="2:6" ht="20.100000000000001" customHeight="1" x14ac:dyDescent="0.25">
      <c r="B8" s="47">
        <v>2010</v>
      </c>
      <c r="C8" s="51">
        <v>373</v>
      </c>
      <c r="D8" s="44">
        <f>(C8/$C$25)*100</f>
        <v>11.815014254038644</v>
      </c>
      <c r="E8" s="51">
        <v>1953</v>
      </c>
      <c r="F8" s="44">
        <f>(E8/$E$25)*100</f>
        <v>6.2266857962697273</v>
      </c>
    </row>
    <row r="9" spans="2:6" ht="20.100000000000001" customHeight="1" x14ac:dyDescent="0.25">
      <c r="B9" s="47">
        <v>2011</v>
      </c>
      <c r="C9" s="45">
        <v>312</v>
      </c>
      <c r="D9" s="44">
        <f>(C9/$C$25)*100</f>
        <v>9.8828001267025662</v>
      </c>
      <c r="E9" s="51">
        <v>2710</v>
      </c>
      <c r="F9" s="44">
        <f>(E9/$E$25)*100</f>
        <v>8.6402040490993155</v>
      </c>
    </row>
    <row r="10" spans="2:6" ht="20.100000000000001" customHeight="1" x14ac:dyDescent="0.25">
      <c r="B10" s="47">
        <v>2012</v>
      </c>
      <c r="C10" s="45">
        <v>408</v>
      </c>
      <c r="D10" s="44">
        <f>(C10/$C$25)*100</f>
        <v>12.923661704149508</v>
      </c>
      <c r="E10" s="45">
        <v>2627</v>
      </c>
      <c r="F10" s="44">
        <f>(E10/$E$25)*100</f>
        <v>8.3755778734257937</v>
      </c>
    </row>
    <row r="11" spans="2:6" ht="20.100000000000001" customHeight="1" x14ac:dyDescent="0.25">
      <c r="B11" s="47">
        <v>2013</v>
      </c>
      <c r="C11" s="45">
        <v>268</v>
      </c>
      <c r="D11" s="44">
        <f>(C11/$C$25)*100</f>
        <v>8.4890719037060496</v>
      </c>
      <c r="E11" s="45">
        <v>2651</v>
      </c>
      <c r="F11" s="44">
        <f>(E11/$E$25)*100</f>
        <v>8.4520962856687394</v>
      </c>
    </row>
    <row r="12" spans="2:6" ht="20.100000000000001" customHeight="1" x14ac:dyDescent="0.25">
      <c r="B12" s="47">
        <v>2014</v>
      </c>
      <c r="C12" s="49">
        <v>155</v>
      </c>
      <c r="D12" s="48">
        <f>(C12/$C$25)*100</f>
        <v>4.9097244219195435</v>
      </c>
      <c r="E12" s="49">
        <v>2042</v>
      </c>
      <c r="F12" s="48">
        <f>(E12/$E$25)*100</f>
        <v>6.510441575003985</v>
      </c>
    </row>
    <row r="13" spans="2:6" ht="20.100000000000001" customHeight="1" x14ac:dyDescent="0.25">
      <c r="B13" s="47">
        <v>2015</v>
      </c>
      <c r="C13" s="45">
        <v>124</v>
      </c>
      <c r="D13" s="44">
        <f>(C13/$C$25)*100</f>
        <v>3.9277795375356352</v>
      </c>
      <c r="E13" s="45">
        <v>1627</v>
      </c>
      <c r="F13" s="44">
        <f>(E13/$E$25)*100</f>
        <v>5.187310696636378</v>
      </c>
    </row>
    <row r="14" spans="2:6" ht="20.100000000000001" customHeight="1" x14ac:dyDescent="0.25">
      <c r="B14" s="47">
        <v>2016</v>
      </c>
      <c r="C14" s="45">
        <v>86</v>
      </c>
      <c r="D14" s="44">
        <f>(C14/$C$25)*100</f>
        <v>2.7241051631295536</v>
      </c>
      <c r="E14" s="45">
        <v>1529</v>
      </c>
      <c r="F14" s="44">
        <f>(E14/$E$25)*100</f>
        <v>4.8748605133110159</v>
      </c>
    </row>
    <row r="15" spans="2:6" s="2" customFormat="1" ht="20.100000000000001" customHeight="1" x14ac:dyDescent="0.25">
      <c r="B15" s="47">
        <v>2017</v>
      </c>
      <c r="C15" s="45">
        <v>77</v>
      </c>
      <c r="D15" s="44">
        <f>(C15/$C$25)*100</f>
        <v>2.4390243902439024</v>
      </c>
      <c r="E15" s="45">
        <v>1677</v>
      </c>
      <c r="F15" s="44">
        <f>(E15/$E$25)*100</f>
        <v>5.3467240554758488</v>
      </c>
    </row>
    <row r="16" spans="2:6" s="50" customFormat="1" ht="20.100000000000001" customHeight="1" x14ac:dyDescent="0.25">
      <c r="B16" s="47">
        <v>2018</v>
      </c>
      <c r="C16" s="45">
        <v>55</v>
      </c>
      <c r="D16" s="44">
        <f>(C16/$C$25)*100</f>
        <v>1.7421602787456445</v>
      </c>
      <c r="E16" s="45">
        <v>996</v>
      </c>
      <c r="F16" s="44">
        <f>(E16/$E$25)*100</f>
        <v>3.1755141080822571</v>
      </c>
    </row>
    <row r="17" spans="2:9" s="2" customFormat="1" ht="20.100000000000001" customHeight="1" x14ac:dyDescent="0.25">
      <c r="B17" s="47">
        <v>2019</v>
      </c>
      <c r="C17" s="45">
        <v>64</v>
      </c>
      <c r="D17" s="44">
        <f>(C17/$C$25)*100</f>
        <v>2.0272410516312958</v>
      </c>
      <c r="E17" s="45">
        <v>1047</v>
      </c>
      <c r="F17" s="44">
        <f>(E17/$E$25)*100</f>
        <v>3.3381157340985173</v>
      </c>
    </row>
    <row r="18" spans="2:9" s="2" customFormat="1" ht="20.100000000000001" customHeight="1" x14ac:dyDescent="0.25">
      <c r="B18" s="47">
        <v>2020</v>
      </c>
      <c r="C18" s="49">
        <v>19</v>
      </c>
      <c r="D18" s="48">
        <f>(C18/$C$25)*100</f>
        <v>0.60183718720304091</v>
      </c>
      <c r="E18" s="45">
        <v>175</v>
      </c>
      <c r="F18" s="44">
        <f>(E18/$E$25)*100</f>
        <v>0.55794675593814769</v>
      </c>
    </row>
    <row r="19" spans="2:9" s="2" customFormat="1" ht="20.100000000000001" customHeight="1" x14ac:dyDescent="0.25">
      <c r="B19" s="47">
        <v>2021</v>
      </c>
      <c r="C19" s="45">
        <v>48</v>
      </c>
      <c r="D19" s="44">
        <f>(C19/$C$25)*100</f>
        <v>1.5204307887234716</v>
      </c>
      <c r="E19" s="45">
        <v>517</v>
      </c>
      <c r="F19" s="44">
        <f>(E19/$E$25)*100</f>
        <v>1.6483341304001273</v>
      </c>
    </row>
    <row r="20" spans="2:9" s="2" customFormat="1" ht="20.100000000000001" customHeight="1" x14ac:dyDescent="0.25">
      <c r="B20" s="47">
        <v>2022</v>
      </c>
      <c r="C20" s="45">
        <v>116</v>
      </c>
      <c r="D20" s="44">
        <f>(C20/$C$25)*100</f>
        <v>3.6743744060817236</v>
      </c>
      <c r="E20" s="45">
        <v>1936</v>
      </c>
      <c r="F20" s="44">
        <f>(E20/$E$25)*100</f>
        <v>6.1724852542643074</v>
      </c>
    </row>
    <row r="21" spans="2:9" s="2" customFormat="1" ht="20.100000000000001" customHeight="1" x14ac:dyDescent="0.25">
      <c r="B21" s="47">
        <v>2023</v>
      </c>
      <c r="C21" s="45">
        <v>98</v>
      </c>
      <c r="D21" s="44">
        <f>(C21/$C$25)*100</f>
        <v>3.1042128603104215</v>
      </c>
      <c r="E21" s="45">
        <v>1604</v>
      </c>
      <c r="F21" s="44">
        <f>(E21/$E$25)*100</f>
        <v>5.1139805515702212</v>
      </c>
    </row>
    <row r="22" spans="2:9" s="2" customFormat="1" ht="20.100000000000001" customHeight="1" x14ac:dyDescent="0.25">
      <c r="B22" s="47">
        <v>2024</v>
      </c>
      <c r="C22" s="45">
        <v>101</v>
      </c>
      <c r="D22" s="44">
        <f>(C22/$C$25)*100</f>
        <v>3.1992397846056382</v>
      </c>
      <c r="E22" s="45">
        <v>838</v>
      </c>
      <c r="F22" s="44">
        <f>(E22/$E$25)*100</f>
        <v>2.6717678941495295</v>
      </c>
    </row>
    <row r="23" spans="2:9" s="2" customFormat="1" ht="20.100000000000001" customHeight="1" x14ac:dyDescent="0.25">
      <c r="B23" s="46" t="s">
        <v>17</v>
      </c>
      <c r="C23" s="45">
        <v>149</v>
      </c>
      <c r="D23" s="44">
        <f>(C23/$C$25)*100</f>
        <v>4.7196705733291102</v>
      </c>
      <c r="E23" s="45">
        <v>1597</v>
      </c>
      <c r="F23" s="44">
        <f>(E23/$E$25)*100</f>
        <v>5.0916626813326955</v>
      </c>
    </row>
    <row r="24" spans="2:9" s="2" customFormat="1" ht="20.100000000000001" customHeight="1" x14ac:dyDescent="0.25">
      <c r="B24" s="43" t="s">
        <v>3</v>
      </c>
      <c r="C24" s="42">
        <v>51</v>
      </c>
      <c r="D24" s="41">
        <f>(C24/$C$25)*100</f>
        <v>1.6154577130186885</v>
      </c>
      <c r="E24" s="42">
        <v>545</v>
      </c>
      <c r="F24" s="41">
        <f>(E24/$E$25)*100</f>
        <v>1.7376056113502312</v>
      </c>
    </row>
    <row r="25" spans="2:9" ht="20.100000000000001" customHeight="1" x14ac:dyDescent="0.25">
      <c r="B25" s="40" t="s">
        <v>2</v>
      </c>
      <c r="C25" s="39">
        <f>SUM(C5:C24)</f>
        <v>3157</v>
      </c>
      <c r="D25" s="38">
        <f>SUM(D5:D24)</f>
        <v>100.00000000000001</v>
      </c>
      <c r="E25" s="39">
        <f>SUM(E5:E24)</f>
        <v>31365</v>
      </c>
      <c r="F25" s="38">
        <f>SUM(F5:F24)</f>
        <v>100</v>
      </c>
    </row>
    <row r="26" spans="2:9" ht="20.100000000000001" customHeight="1" x14ac:dyDescent="0.2"/>
    <row r="27" spans="2:9" s="2" customFormat="1" ht="20.100000000000001" customHeight="1" x14ac:dyDescent="0.25">
      <c r="B27" s="37" t="s">
        <v>16</v>
      </c>
      <c r="C27" s="36"/>
      <c r="D27" s="5"/>
      <c r="E27" s="5"/>
      <c r="F27" s="1"/>
    </row>
    <row r="28" spans="2:9" ht="20.100000000000001" customHeight="1" x14ac:dyDescent="0.25">
      <c r="B28" s="4" t="s">
        <v>15</v>
      </c>
      <c r="C28" s="35"/>
      <c r="D28" s="34"/>
      <c r="E28" s="34"/>
      <c r="F28" s="2"/>
    </row>
    <row r="29" spans="2:9" ht="15" x14ac:dyDescent="0.2">
      <c r="B29" s="33" t="s">
        <v>14</v>
      </c>
      <c r="C29" s="32"/>
      <c r="D29" s="32"/>
      <c r="E29" s="32"/>
      <c r="F29" s="32"/>
      <c r="G29" s="32"/>
      <c r="H29" s="32"/>
      <c r="I29" s="32"/>
    </row>
    <row r="30" spans="2:9" ht="15" x14ac:dyDescent="0.2">
      <c r="B30" s="33" t="s">
        <v>13</v>
      </c>
      <c r="C30" s="32"/>
      <c r="D30" s="32"/>
      <c r="E30" s="32"/>
      <c r="F30" s="32"/>
      <c r="G30" s="32"/>
      <c r="H30" s="32"/>
      <c r="I30" s="32"/>
    </row>
    <row r="31" spans="2:9" ht="15" x14ac:dyDescent="0.2">
      <c r="B31" s="33" t="s">
        <v>12</v>
      </c>
      <c r="C31" s="32"/>
      <c r="D31" s="32"/>
      <c r="E31" s="32"/>
      <c r="F31" s="32"/>
      <c r="G31" s="32"/>
      <c r="H31" s="32"/>
      <c r="I31" s="32"/>
    </row>
    <row r="32" spans="2:9" ht="15" x14ac:dyDescent="0.2">
      <c r="B32" s="33" t="s">
        <v>11</v>
      </c>
      <c r="C32" s="32"/>
      <c r="D32" s="32"/>
      <c r="E32" s="32"/>
      <c r="F32" s="32"/>
      <c r="G32" s="32"/>
      <c r="H32" s="32"/>
      <c r="I32" s="32"/>
    </row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6A82-2B18-43D7-B621-B3189F637356}">
  <dimension ref="B2:L32"/>
  <sheetViews>
    <sheetView topLeftCell="A16" workbookViewId="0">
      <selection activeCell="F30" sqref="F30"/>
    </sheetView>
  </sheetViews>
  <sheetFormatPr defaultColWidth="9" defaultRowHeight="12.75" x14ac:dyDescent="0.2"/>
  <cols>
    <col min="1" max="1" width="9" style="1" customWidth="1"/>
    <col min="2" max="6" width="17.140625" style="1" customWidth="1"/>
    <col min="7" max="7" width="9" style="1"/>
    <col min="8" max="8" width="8.85546875" style="1" customWidth="1"/>
    <col min="9" max="16384" width="9" style="1"/>
  </cols>
  <sheetData>
    <row r="2" spans="2:12" ht="62.25" customHeight="1" x14ac:dyDescent="0.2">
      <c r="B2" s="31" t="s">
        <v>23</v>
      </c>
      <c r="C2" s="31"/>
      <c r="D2" s="31"/>
      <c r="E2" s="31"/>
      <c r="F2" s="31"/>
      <c r="G2" s="5"/>
      <c r="H2" s="5"/>
    </row>
    <row r="3" spans="2:12" ht="30" customHeight="1" x14ac:dyDescent="0.2">
      <c r="B3" s="30" t="s">
        <v>22</v>
      </c>
      <c r="C3" s="73" t="s">
        <v>21</v>
      </c>
      <c r="D3" s="73" t="s">
        <v>4</v>
      </c>
      <c r="E3" s="73" t="s">
        <v>20</v>
      </c>
      <c r="F3" s="73" t="s">
        <v>4</v>
      </c>
    </row>
    <row r="4" spans="2:12" ht="20.100000000000001" customHeight="1" x14ac:dyDescent="0.25">
      <c r="B4" s="15">
        <v>2007</v>
      </c>
      <c r="C4" s="14">
        <v>2</v>
      </c>
      <c r="D4" s="13">
        <f>(C4/$C$24)*100</f>
        <v>1.3071895424836601</v>
      </c>
      <c r="E4" s="14">
        <v>5</v>
      </c>
      <c r="F4" s="13">
        <f>(E4/$E$24)*100</f>
        <v>0.68212824010914053</v>
      </c>
    </row>
    <row r="5" spans="2:12" ht="20.100000000000001" customHeight="1" x14ac:dyDescent="0.25">
      <c r="B5" s="15">
        <v>2008</v>
      </c>
      <c r="C5" s="14">
        <v>6</v>
      </c>
      <c r="D5" s="13">
        <f>(C5/$C$24)*100</f>
        <v>3.9215686274509802</v>
      </c>
      <c r="E5" s="14">
        <v>26</v>
      </c>
      <c r="F5" s="13">
        <f>(E5/$E$24)*100</f>
        <v>3.547066848567531</v>
      </c>
    </row>
    <row r="6" spans="2:12" ht="20.100000000000001" customHeight="1" x14ac:dyDescent="0.25">
      <c r="B6" s="15">
        <v>2009</v>
      </c>
      <c r="C6" s="14">
        <v>3</v>
      </c>
      <c r="D6" s="13">
        <f>(C6/$C$24)*100</f>
        <v>1.9607843137254901</v>
      </c>
      <c r="E6" s="14">
        <v>10</v>
      </c>
      <c r="F6" s="13">
        <f>(E6/$E$24)*100</f>
        <v>1.3642564802182811</v>
      </c>
    </row>
    <row r="7" spans="2:12" ht="20.100000000000001" customHeight="1" x14ac:dyDescent="0.25">
      <c r="B7" s="15">
        <v>2010</v>
      </c>
      <c r="C7" s="14">
        <v>5</v>
      </c>
      <c r="D7" s="13">
        <f>(C7/$C$24)*100</f>
        <v>3.2679738562091507</v>
      </c>
      <c r="E7" s="14">
        <v>23</v>
      </c>
      <c r="F7" s="13">
        <f>(E7/$E$24)*100</f>
        <v>3.1377899045020468</v>
      </c>
    </row>
    <row r="8" spans="2:12" ht="20.100000000000001" customHeight="1" x14ac:dyDescent="0.25">
      <c r="B8" s="15">
        <v>2011</v>
      </c>
      <c r="C8" s="14">
        <v>10</v>
      </c>
      <c r="D8" s="13">
        <f>(C8/$C$24)*100</f>
        <v>6.5359477124183014</v>
      </c>
      <c r="E8" s="14">
        <v>45</v>
      </c>
      <c r="F8" s="13">
        <f>(E8/$E$24)*100</f>
        <v>6.1391541609822644</v>
      </c>
    </row>
    <row r="9" spans="2:12" ht="20.100000000000001" customHeight="1" x14ac:dyDescent="0.25">
      <c r="B9" s="15">
        <v>2012</v>
      </c>
      <c r="C9" s="14">
        <v>5</v>
      </c>
      <c r="D9" s="13">
        <f>(C9/$C$24)*100</f>
        <v>3.2679738562091507</v>
      </c>
      <c r="E9" s="14">
        <v>41</v>
      </c>
      <c r="F9" s="13">
        <f>(E9/$E$24)*100</f>
        <v>5.5934515688949515</v>
      </c>
    </row>
    <row r="10" spans="2:12" ht="20.100000000000001" customHeight="1" x14ac:dyDescent="0.25">
      <c r="B10" s="15">
        <v>2013</v>
      </c>
      <c r="C10" s="14">
        <v>3</v>
      </c>
      <c r="D10" s="13">
        <f>(C10/$C$24)*100</f>
        <v>1.9607843137254901</v>
      </c>
      <c r="E10" s="14">
        <v>9</v>
      </c>
      <c r="F10" s="13">
        <f>(E10/$E$24)*100</f>
        <v>1.2278308321964531</v>
      </c>
    </row>
    <row r="11" spans="2:12" ht="20.100000000000001" customHeight="1" x14ac:dyDescent="0.25">
      <c r="B11" s="15">
        <v>2014</v>
      </c>
      <c r="C11" s="14">
        <v>11</v>
      </c>
      <c r="D11" s="13">
        <f>(C11/$C$24)*100</f>
        <v>7.18954248366013</v>
      </c>
      <c r="E11" s="14">
        <v>80</v>
      </c>
      <c r="F11" s="13">
        <f>(E11/$E$24)*100</f>
        <v>10.914051841746248</v>
      </c>
    </row>
    <row r="12" spans="2:12" ht="20.100000000000001" customHeight="1" x14ac:dyDescent="0.25">
      <c r="B12" s="15">
        <v>2015</v>
      </c>
      <c r="C12" s="14">
        <v>6</v>
      </c>
      <c r="D12" s="13">
        <f>(C12/$C$24)*100</f>
        <v>3.9215686274509802</v>
      </c>
      <c r="E12" s="14">
        <v>28</v>
      </c>
      <c r="F12" s="13">
        <f>(E12/$E$24)*100</f>
        <v>3.8199181446111869</v>
      </c>
    </row>
    <row r="13" spans="2:12" ht="20.100000000000001" customHeight="1" x14ac:dyDescent="0.25">
      <c r="B13" s="15">
        <v>2016</v>
      </c>
      <c r="C13" s="14">
        <v>7</v>
      </c>
      <c r="D13" s="13">
        <f>(C13/$C$24)*100</f>
        <v>4.5751633986928102</v>
      </c>
      <c r="E13" s="14">
        <v>33</v>
      </c>
      <c r="F13" s="13">
        <f>(E13/$E$24)*100</f>
        <v>4.5020463847203276</v>
      </c>
    </row>
    <row r="14" spans="2:12" s="2" customFormat="1" ht="20.100000000000001" customHeight="1" x14ac:dyDescent="0.25">
      <c r="B14" s="15">
        <v>2017</v>
      </c>
      <c r="C14" s="14">
        <v>7</v>
      </c>
      <c r="D14" s="13">
        <f>(C14/$C$24)*100</f>
        <v>4.5751633986928102</v>
      </c>
      <c r="E14" s="14">
        <v>31</v>
      </c>
      <c r="F14" s="13">
        <f>(E14/$E$24)*100</f>
        <v>4.2291950886766712</v>
      </c>
      <c r="L14" s="1"/>
    </row>
    <row r="15" spans="2:12" s="50" customFormat="1" ht="20.100000000000001" customHeight="1" x14ac:dyDescent="0.25">
      <c r="B15" s="15">
        <v>2018</v>
      </c>
      <c r="C15" s="14">
        <v>6</v>
      </c>
      <c r="D15" s="13">
        <f>(C15/$C$24)*100</f>
        <v>3.9215686274509802</v>
      </c>
      <c r="E15" s="14">
        <v>40</v>
      </c>
      <c r="F15" s="13">
        <f>(E15/$E$24)*100</f>
        <v>5.4570259208731242</v>
      </c>
      <c r="L15" s="1"/>
    </row>
    <row r="16" spans="2:12" ht="20.100000000000001" customHeight="1" x14ac:dyDescent="0.25">
      <c r="B16" s="15">
        <v>2019</v>
      </c>
      <c r="C16" s="14">
        <v>6</v>
      </c>
      <c r="D16" s="13">
        <f>(C16/$C$24)*100</f>
        <v>3.9215686274509802</v>
      </c>
      <c r="E16" s="14">
        <v>44</v>
      </c>
      <c r="F16" s="13">
        <f>(E16/$E$24)*100</f>
        <v>6.0027285129604371</v>
      </c>
    </row>
    <row r="17" spans="2:12" ht="20.100000000000001" customHeight="1" x14ac:dyDescent="0.25">
      <c r="B17" s="15">
        <v>2020</v>
      </c>
      <c r="C17" s="14">
        <v>0</v>
      </c>
      <c r="D17" s="13">
        <f>(C17/$C$24)*100</f>
        <v>0</v>
      </c>
      <c r="E17" s="14">
        <v>0</v>
      </c>
      <c r="F17" s="13">
        <f>(E17/$E$24)*100</f>
        <v>0</v>
      </c>
    </row>
    <row r="18" spans="2:12" ht="20.100000000000001" customHeight="1" x14ac:dyDescent="0.25">
      <c r="B18" s="15">
        <v>2021</v>
      </c>
      <c r="C18" s="14">
        <v>0</v>
      </c>
      <c r="D18" s="13">
        <f>(C18/$C$24)*100</f>
        <v>0</v>
      </c>
      <c r="E18" s="14">
        <v>0</v>
      </c>
      <c r="F18" s="13">
        <f>(E18/$E$24)*100</f>
        <v>0</v>
      </c>
    </row>
    <row r="19" spans="2:12" ht="20.100000000000001" customHeight="1" x14ac:dyDescent="0.25">
      <c r="B19" s="15">
        <v>2022</v>
      </c>
      <c r="C19" s="14">
        <v>5</v>
      </c>
      <c r="D19" s="13">
        <f>(C19/$C$24)*100</f>
        <v>3.2679738562091507</v>
      </c>
      <c r="E19" s="14">
        <v>13</v>
      </c>
      <c r="F19" s="13">
        <f>(E19/$E$24)*100</f>
        <v>1.7735334242837655</v>
      </c>
    </row>
    <row r="20" spans="2:12" ht="20.100000000000001" customHeight="1" x14ac:dyDescent="0.25">
      <c r="B20" s="19">
        <v>2023</v>
      </c>
      <c r="C20" s="72">
        <v>23</v>
      </c>
      <c r="D20" s="71">
        <f>(C20/$C$24)*100</f>
        <v>15.032679738562091</v>
      </c>
      <c r="E20" s="18">
        <v>114</v>
      </c>
      <c r="F20" s="17">
        <f>(E20/$E$24)*100</f>
        <v>15.552523874488402</v>
      </c>
    </row>
    <row r="21" spans="2:12" ht="20.100000000000001" customHeight="1" x14ac:dyDescent="0.25">
      <c r="B21" s="70">
        <v>2024</v>
      </c>
      <c r="C21" s="69">
        <v>29</v>
      </c>
      <c r="D21" s="68">
        <f>(C21/$C$24)*100</f>
        <v>18.954248366013072</v>
      </c>
      <c r="E21" s="18">
        <v>132</v>
      </c>
      <c r="F21" s="17">
        <f>(E21/$E$24)*100</f>
        <v>18.00818553888131</v>
      </c>
    </row>
    <row r="22" spans="2:12" ht="20.100000000000001" customHeight="1" x14ac:dyDescent="0.25">
      <c r="B22" s="67">
        <v>2025</v>
      </c>
      <c r="C22" s="66">
        <v>19</v>
      </c>
      <c r="D22" s="65">
        <f>(C22/$C$24)*100</f>
        <v>12.418300653594772</v>
      </c>
      <c r="E22" s="64">
        <v>59</v>
      </c>
      <c r="F22" s="63">
        <f>(E22/$E$24)*100</f>
        <v>8.0491132332878585</v>
      </c>
    </row>
    <row r="23" spans="2:12" ht="20.100000000000001" customHeight="1" x14ac:dyDescent="0.25">
      <c r="B23" s="67" t="s">
        <v>3</v>
      </c>
      <c r="C23" s="66">
        <v>0</v>
      </c>
      <c r="D23" s="65">
        <f>(C23/$C$24)*100</f>
        <v>0</v>
      </c>
      <c r="E23" s="64">
        <v>0</v>
      </c>
      <c r="F23" s="63">
        <f>(E23/$E$24)*100</f>
        <v>0</v>
      </c>
    </row>
    <row r="24" spans="2:12" ht="20.100000000000001" customHeight="1" x14ac:dyDescent="0.25">
      <c r="B24" s="62" t="s">
        <v>2</v>
      </c>
      <c r="C24" s="62">
        <f>SUM(C4:C22)</f>
        <v>153</v>
      </c>
      <c r="D24" s="8">
        <f>SUM(D4:D22)</f>
        <v>100</v>
      </c>
      <c r="E24" s="9">
        <f>SUM(E4:E22)</f>
        <v>733</v>
      </c>
      <c r="F24" s="8">
        <f>SUM(F4:F22)</f>
        <v>99.999999999999986</v>
      </c>
    </row>
    <row r="25" spans="2:12" s="61" customFormat="1" ht="20.100000000000001" customHeight="1" x14ac:dyDescent="0.25">
      <c r="B25" s="36"/>
      <c r="C25" s="36"/>
      <c r="D25" s="36"/>
      <c r="E25" s="36"/>
      <c r="F25" s="36"/>
      <c r="L25" s="1"/>
    </row>
    <row r="26" spans="2:12" s="61" customFormat="1" ht="20.100000000000001" customHeight="1" x14ac:dyDescent="0.25">
      <c r="B26" s="37" t="s">
        <v>1</v>
      </c>
      <c r="C26" s="36"/>
      <c r="D26" s="36"/>
      <c r="E26" s="36"/>
      <c r="F26" s="36"/>
      <c r="L26" s="1"/>
    </row>
    <row r="27" spans="2:12" ht="20.100000000000001" customHeight="1" x14ac:dyDescent="0.25">
      <c r="B27" s="60" t="s">
        <v>19</v>
      </c>
      <c r="C27" s="59"/>
      <c r="D27" s="59"/>
      <c r="E27" s="59"/>
      <c r="F27" s="58"/>
    </row>
    <row r="28" spans="2:12" ht="20.100000000000001" customHeight="1" x14ac:dyDescent="0.2"/>
    <row r="29" spans="2:12" ht="20.100000000000001" customHeight="1" x14ac:dyDescent="0.2"/>
    <row r="32" spans="2:12" x14ac:dyDescent="0.2">
      <c r="L32" s="57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1D76-EDA0-405B-B3D3-7EA1C40C4676}">
  <dimension ref="B2:K36"/>
  <sheetViews>
    <sheetView topLeftCell="A7" workbookViewId="0">
      <selection activeCell="L25" sqref="L25"/>
    </sheetView>
  </sheetViews>
  <sheetFormatPr defaultColWidth="9" defaultRowHeight="12.75" x14ac:dyDescent="0.2"/>
  <cols>
    <col min="1" max="1" width="9" style="1" customWidth="1"/>
    <col min="2" max="2" width="20.7109375" style="1" customWidth="1"/>
    <col min="3" max="3" width="17.85546875" style="1" customWidth="1"/>
    <col min="4" max="4" width="13.7109375" style="1" customWidth="1"/>
    <col min="5" max="5" width="21.140625" style="1" customWidth="1"/>
    <col min="6" max="6" width="14.85546875" style="1" customWidth="1"/>
    <col min="7" max="16384" width="9" style="1"/>
  </cols>
  <sheetData>
    <row r="2" spans="2:11" ht="86.25" customHeight="1" x14ac:dyDescent="0.25">
      <c r="B2" s="31" t="s">
        <v>32</v>
      </c>
      <c r="C2" s="31"/>
      <c r="D2" s="31"/>
      <c r="E2" s="31"/>
      <c r="F2" s="31"/>
      <c r="G2" s="36"/>
      <c r="H2" s="36"/>
      <c r="I2" s="36"/>
      <c r="J2" s="36"/>
      <c r="K2" s="36"/>
    </row>
    <row r="3" spans="2:11" ht="15" customHeight="1" x14ac:dyDescent="0.25">
      <c r="B3" s="90" t="s">
        <v>31</v>
      </c>
      <c r="C3" s="28" t="s">
        <v>8</v>
      </c>
      <c r="D3" s="29"/>
      <c r="E3" s="28" t="s">
        <v>8</v>
      </c>
      <c r="F3" s="27"/>
      <c r="G3" s="36"/>
      <c r="H3" s="36"/>
      <c r="I3" s="36"/>
      <c r="J3" s="36"/>
      <c r="K3" s="36"/>
    </row>
    <row r="4" spans="2:11" ht="15" customHeight="1" x14ac:dyDescent="0.25">
      <c r="B4" s="89" t="s">
        <v>30</v>
      </c>
      <c r="C4" s="24" t="s">
        <v>6</v>
      </c>
      <c r="D4" s="25" t="s">
        <v>4</v>
      </c>
      <c r="E4" s="24" t="s">
        <v>5</v>
      </c>
      <c r="F4" s="23" t="s">
        <v>4</v>
      </c>
      <c r="G4" s="36"/>
      <c r="H4" s="36"/>
      <c r="I4" s="36"/>
      <c r="J4" s="36"/>
      <c r="K4" s="36"/>
    </row>
    <row r="5" spans="2:11" ht="20.100000000000001" customHeight="1" x14ac:dyDescent="0.25">
      <c r="B5" s="15">
        <v>2007</v>
      </c>
      <c r="C5" s="14">
        <v>1</v>
      </c>
      <c r="D5" s="13">
        <f>(C5/$C$25)*100</f>
        <v>1.4345144168698896E-2</v>
      </c>
      <c r="E5" s="14">
        <v>3</v>
      </c>
      <c r="F5" s="13">
        <f>(E5/$E$25)*100</f>
        <v>4.6460485357203698E-3</v>
      </c>
      <c r="G5" s="36"/>
      <c r="H5" s="36"/>
      <c r="I5" s="36"/>
      <c r="J5" s="36"/>
      <c r="K5" s="36"/>
    </row>
    <row r="6" spans="2:11" ht="20.100000000000001" customHeight="1" x14ac:dyDescent="0.25">
      <c r="B6" s="15">
        <v>2008</v>
      </c>
      <c r="C6" s="14">
        <v>1</v>
      </c>
      <c r="D6" s="13">
        <f>(C6/$C$25)*100</f>
        <v>1.4345144168698896E-2</v>
      </c>
      <c r="E6" s="14">
        <v>12</v>
      </c>
      <c r="F6" s="13">
        <f>(E6/$E$25)*100</f>
        <v>1.8584194142881479E-2</v>
      </c>
      <c r="G6" s="36"/>
      <c r="H6" s="36"/>
      <c r="I6" s="36"/>
      <c r="J6" s="36"/>
      <c r="K6" s="36"/>
    </row>
    <row r="7" spans="2:11" ht="20.100000000000001" customHeight="1" x14ac:dyDescent="0.25">
      <c r="B7" s="15">
        <v>2009</v>
      </c>
      <c r="C7" s="14">
        <v>67</v>
      </c>
      <c r="D7" s="13">
        <f>(C7/$C$25)*100</f>
        <v>0.96112465930282609</v>
      </c>
      <c r="E7" s="14">
        <v>643</v>
      </c>
      <c r="F7" s="13">
        <f>(E7/$E$25)*100</f>
        <v>0.99580306948939923</v>
      </c>
      <c r="G7" s="36"/>
      <c r="H7" s="36"/>
      <c r="I7" s="36"/>
      <c r="J7" s="36"/>
      <c r="K7" s="36"/>
    </row>
    <row r="8" spans="2:11" ht="20.100000000000001" customHeight="1" x14ac:dyDescent="0.25">
      <c r="B8" s="15">
        <v>2010</v>
      </c>
      <c r="C8" s="14">
        <v>6</v>
      </c>
      <c r="D8" s="13">
        <f>(C8/$C$25)*100</f>
        <v>8.6070865012193368E-2</v>
      </c>
      <c r="E8" s="14">
        <v>83</v>
      </c>
      <c r="F8" s="13">
        <f>(E8/$E$25)*100</f>
        <v>0.12854067615493023</v>
      </c>
      <c r="G8" s="36"/>
      <c r="H8" s="36"/>
      <c r="I8" s="36"/>
      <c r="J8" s="36"/>
      <c r="K8" s="36"/>
    </row>
    <row r="9" spans="2:11" ht="20.100000000000001" customHeight="1" x14ac:dyDescent="0.25">
      <c r="B9" s="15">
        <v>2011</v>
      </c>
      <c r="C9" s="14">
        <v>3</v>
      </c>
      <c r="D9" s="13">
        <f>(C9/$C$25)*100</f>
        <v>4.3035432506096684E-2</v>
      </c>
      <c r="E9" s="14">
        <v>11</v>
      </c>
      <c r="F9" s="13">
        <f>(E9/$E$25)*100</f>
        <v>1.7035511297641356E-2</v>
      </c>
      <c r="G9" s="36"/>
      <c r="H9" s="36"/>
      <c r="I9" s="36"/>
      <c r="J9" s="36"/>
      <c r="K9" s="36"/>
    </row>
    <row r="10" spans="2:11" ht="20.100000000000001" customHeight="1" x14ac:dyDescent="0.25">
      <c r="B10" s="15">
        <v>2012</v>
      </c>
      <c r="C10" s="14">
        <v>5</v>
      </c>
      <c r="D10" s="13">
        <f>(C10/$C$25)*100</f>
        <v>7.1725720843494475E-2</v>
      </c>
      <c r="E10" s="14">
        <v>40</v>
      </c>
      <c r="F10" s="13">
        <f>(E10/$E$25)*100</f>
        <v>6.1947313809604929E-2</v>
      </c>
      <c r="G10" s="36"/>
      <c r="H10" s="36"/>
      <c r="I10" s="36"/>
      <c r="J10" s="36"/>
      <c r="K10" s="36"/>
    </row>
    <row r="11" spans="2:11" ht="20.100000000000001" customHeight="1" x14ac:dyDescent="0.25">
      <c r="B11" s="15">
        <v>2013</v>
      </c>
      <c r="C11" s="14">
        <v>12</v>
      </c>
      <c r="D11" s="13">
        <f>(C11/$C$25)*100</f>
        <v>0.17214173002438674</v>
      </c>
      <c r="E11" s="14">
        <v>142</v>
      </c>
      <c r="F11" s="13">
        <f>(E11/$E$25)*100</f>
        <v>0.21991296402409749</v>
      </c>
      <c r="G11" s="36"/>
      <c r="H11" s="36"/>
      <c r="I11" s="36"/>
      <c r="J11" s="36"/>
      <c r="K11" s="36"/>
    </row>
    <row r="12" spans="2:11" ht="20.100000000000001" customHeight="1" x14ac:dyDescent="0.25">
      <c r="B12" s="15">
        <v>2014</v>
      </c>
      <c r="C12" s="14">
        <v>8</v>
      </c>
      <c r="D12" s="13">
        <f>(C12/$C$25)*100</f>
        <v>0.11476115334959117</v>
      </c>
      <c r="E12" s="14">
        <v>98</v>
      </c>
      <c r="F12" s="13">
        <f>(E12/$E$25)*100</f>
        <v>0.15177091883353208</v>
      </c>
      <c r="G12" s="36"/>
      <c r="H12" s="36"/>
      <c r="I12" s="36"/>
      <c r="J12" s="36"/>
      <c r="K12" s="36"/>
    </row>
    <row r="13" spans="2:11" ht="20.100000000000001" customHeight="1" x14ac:dyDescent="0.25">
      <c r="B13" s="15">
        <v>2015</v>
      </c>
      <c r="C13" s="14">
        <v>6</v>
      </c>
      <c r="D13" s="13">
        <f>(C13/$C$25)*100</f>
        <v>8.6070865012193368E-2</v>
      </c>
      <c r="E13" s="14">
        <v>32</v>
      </c>
      <c r="F13" s="13">
        <f>(E13/$E$25)*100</f>
        <v>4.9557851047683947E-2</v>
      </c>
      <c r="G13" s="36"/>
      <c r="H13" s="36"/>
      <c r="I13" s="36"/>
      <c r="J13" s="36"/>
      <c r="K13" s="36"/>
    </row>
    <row r="14" spans="2:11" ht="20.100000000000001" customHeight="1" x14ac:dyDescent="0.25">
      <c r="B14" s="15">
        <v>2016</v>
      </c>
      <c r="C14" s="14">
        <v>39</v>
      </c>
      <c r="D14" s="13">
        <f>(C14/$C$25)*100</f>
        <v>0.55946062257925688</v>
      </c>
      <c r="E14" s="14">
        <v>248</v>
      </c>
      <c r="F14" s="13">
        <f>(E14/$E$25)*100</f>
        <v>0.38407334561955059</v>
      </c>
      <c r="G14" s="36"/>
      <c r="H14" s="36"/>
      <c r="I14" s="36"/>
      <c r="J14" s="36"/>
      <c r="K14" s="36"/>
    </row>
    <row r="15" spans="2:11" s="2" customFormat="1" ht="20.100000000000001" customHeight="1" x14ac:dyDescent="0.25">
      <c r="B15" s="15">
        <v>2017</v>
      </c>
      <c r="C15" s="14">
        <v>31</v>
      </c>
      <c r="D15" s="13">
        <f>(C15/$C$25)*100</f>
        <v>0.44469946922966574</v>
      </c>
      <c r="E15" s="14">
        <v>218</v>
      </c>
      <c r="F15" s="13">
        <f>(E15/$E$25)*100</f>
        <v>0.33761286026234688</v>
      </c>
      <c r="G15" s="88"/>
      <c r="H15" s="88"/>
      <c r="I15" s="88"/>
      <c r="J15" s="88"/>
      <c r="K15" s="88"/>
    </row>
    <row r="16" spans="2:11" ht="20.100000000000001" customHeight="1" x14ac:dyDescent="0.25">
      <c r="B16" s="15">
        <v>2018</v>
      </c>
      <c r="C16" s="14">
        <v>30</v>
      </c>
      <c r="D16" s="13">
        <f>(C16/$C$25)*100</f>
        <v>0.43035432506096682</v>
      </c>
      <c r="E16" s="14">
        <v>175</v>
      </c>
      <c r="F16" s="13">
        <f>(E16/$E$25)*100</f>
        <v>0.27101949791702157</v>
      </c>
      <c r="G16" s="36"/>
      <c r="H16" s="36"/>
      <c r="I16" s="36"/>
      <c r="J16" s="36"/>
      <c r="K16" s="36"/>
    </row>
    <row r="17" spans="2:11" s="2" customFormat="1" ht="20.100000000000001" customHeight="1" x14ac:dyDescent="0.25">
      <c r="B17" s="19">
        <v>2019</v>
      </c>
      <c r="C17" s="18">
        <v>49</v>
      </c>
      <c r="D17" s="17">
        <f>(C17/$C$25)*100</f>
        <v>0.70291206426624586</v>
      </c>
      <c r="E17" s="18">
        <v>358</v>
      </c>
      <c r="F17" s="17">
        <f>(E17/$E$25)*100</f>
        <v>0.55442845859596412</v>
      </c>
      <c r="G17" s="88"/>
      <c r="H17" s="88"/>
      <c r="I17" s="88"/>
      <c r="J17" s="88"/>
      <c r="K17" s="88"/>
    </row>
    <row r="18" spans="2:11" s="2" customFormat="1" ht="20.100000000000001" customHeight="1" x14ac:dyDescent="0.25">
      <c r="B18" s="15">
        <v>2020</v>
      </c>
      <c r="C18" s="87">
        <v>1050</v>
      </c>
      <c r="D18" s="13">
        <f>(C18/$C$25)*100</f>
        <v>15.062401377133842</v>
      </c>
      <c r="E18" s="87">
        <v>12868</v>
      </c>
      <c r="F18" s="13">
        <f>(E18/$E$25)*100</f>
        <v>19.928450852549908</v>
      </c>
      <c r="G18" s="88"/>
      <c r="H18" s="88"/>
      <c r="I18" s="88"/>
      <c r="J18" s="88"/>
      <c r="K18" s="88"/>
    </row>
    <row r="19" spans="2:11" s="2" customFormat="1" ht="20.100000000000001" customHeight="1" x14ac:dyDescent="0.25">
      <c r="B19" s="15">
        <v>2021</v>
      </c>
      <c r="C19" s="87">
        <v>3048</v>
      </c>
      <c r="D19" s="13">
        <f>(C19/$C$25)*100</f>
        <v>43.723999426194233</v>
      </c>
      <c r="E19" s="87">
        <v>24815</v>
      </c>
      <c r="F19" s="13">
        <f>(E19/$E$25)*100</f>
        <v>38.430564804633661</v>
      </c>
      <c r="G19" s="88"/>
      <c r="H19" s="88"/>
      <c r="I19" s="88"/>
      <c r="J19" s="88"/>
      <c r="K19" s="88"/>
    </row>
    <row r="20" spans="2:11" s="2" customFormat="1" ht="20.100000000000001" customHeight="1" x14ac:dyDescent="0.25">
      <c r="B20" s="15">
        <v>2022</v>
      </c>
      <c r="C20" s="87">
        <v>1941</v>
      </c>
      <c r="D20" s="13">
        <f>(C20/$C$25)*100</f>
        <v>27.843924831444554</v>
      </c>
      <c r="E20" s="87">
        <v>19695</v>
      </c>
      <c r="F20" s="13">
        <f>(E20/$E$25)*100</f>
        <v>30.501308637004225</v>
      </c>
      <c r="G20" s="88"/>
      <c r="H20" s="88"/>
      <c r="I20" s="88"/>
      <c r="J20" s="88"/>
      <c r="K20" s="88"/>
    </row>
    <row r="21" spans="2:11" ht="20.100000000000001" customHeight="1" x14ac:dyDescent="0.25">
      <c r="B21" s="15">
        <v>2023</v>
      </c>
      <c r="C21" s="87">
        <v>255</v>
      </c>
      <c r="D21" s="13">
        <f>(C21/$C$25)*100</f>
        <v>3.6580117630182185</v>
      </c>
      <c r="E21" s="87">
        <v>1837</v>
      </c>
      <c r="F21" s="13">
        <f>(E21/$E$25)*100</f>
        <v>2.8449303867061064</v>
      </c>
      <c r="G21" s="36"/>
      <c r="H21" s="36"/>
      <c r="I21" s="36"/>
      <c r="J21" s="36"/>
      <c r="K21" s="36"/>
    </row>
    <row r="22" spans="2:11" ht="20.100000000000001" customHeight="1" x14ac:dyDescent="0.25">
      <c r="B22" s="15">
        <v>2024</v>
      </c>
      <c r="C22" s="87">
        <v>186</v>
      </c>
      <c r="D22" s="13">
        <f>(C22/$C$25)*100</f>
        <v>2.6681968153779945</v>
      </c>
      <c r="E22" s="87">
        <v>1561</v>
      </c>
      <c r="F22" s="13">
        <f>(E22/$E$25)*100</f>
        <v>2.4174939214198323</v>
      </c>
      <c r="G22" s="36"/>
      <c r="H22" s="36"/>
      <c r="I22" s="36"/>
      <c r="J22" s="36"/>
      <c r="K22" s="36"/>
    </row>
    <row r="23" spans="2:11" ht="20.100000000000001" customHeight="1" x14ac:dyDescent="0.25">
      <c r="B23" s="12" t="s">
        <v>29</v>
      </c>
      <c r="C23" s="86">
        <v>213</v>
      </c>
      <c r="D23" s="10">
        <f>(C23/$C$25)*100</f>
        <v>3.0555157079328645</v>
      </c>
      <c r="E23" s="86">
        <v>1595</v>
      </c>
      <c r="F23" s="10">
        <f>(E23/$E$25)*100</f>
        <v>2.4701491381579963</v>
      </c>
      <c r="G23" s="36"/>
      <c r="H23" s="36"/>
      <c r="I23" s="36"/>
      <c r="J23" s="36"/>
      <c r="K23" s="36"/>
    </row>
    <row r="24" spans="2:11" ht="20.100000000000001" customHeight="1" x14ac:dyDescent="0.25">
      <c r="B24" s="12" t="s">
        <v>28</v>
      </c>
      <c r="C24" s="86">
        <v>20</v>
      </c>
      <c r="D24" s="84">
        <f>(C24/$C$25)*100</f>
        <v>0.2869028833739779</v>
      </c>
      <c r="E24" s="85">
        <v>137</v>
      </c>
      <c r="F24" s="84">
        <f>(E24/$E$25)*100</f>
        <v>0.2121695497978969</v>
      </c>
      <c r="G24" s="36"/>
      <c r="H24" s="36"/>
      <c r="I24" s="36"/>
      <c r="J24" s="36"/>
      <c r="K24" s="36"/>
    </row>
    <row r="25" spans="2:11" ht="20.100000000000001" customHeight="1" x14ac:dyDescent="0.25">
      <c r="B25" s="9" t="s">
        <v>2</v>
      </c>
      <c r="C25" s="83">
        <f>SUM(C5:C24)</f>
        <v>6971</v>
      </c>
      <c r="D25" s="82">
        <f>(C25/$C$25)*100</f>
        <v>100</v>
      </c>
      <c r="E25" s="83">
        <f>SUM(E5:E24)</f>
        <v>64571</v>
      </c>
      <c r="F25" s="82">
        <f>(E25/$E$25)*100</f>
        <v>100</v>
      </c>
      <c r="G25" s="81"/>
      <c r="H25" s="36"/>
      <c r="I25" s="36"/>
      <c r="J25" s="36"/>
      <c r="K25" s="36"/>
    </row>
    <row r="26" spans="2:11" ht="20.100000000000001" customHeight="1" x14ac:dyDescent="0.25"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2:11" ht="20.100000000000001" customHeight="1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2:11" ht="20.100000000000001" customHeight="1" x14ac:dyDescent="0.25"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2:11" s="61" customFormat="1" ht="20.100000000000001" customHeight="1" x14ac:dyDescent="0.25">
      <c r="B29" s="37" t="s">
        <v>1</v>
      </c>
      <c r="C29" s="36"/>
      <c r="D29" s="36"/>
      <c r="E29" s="36"/>
      <c r="F29" s="36"/>
      <c r="G29" s="36"/>
      <c r="H29" s="36"/>
      <c r="I29" s="36"/>
      <c r="J29" s="36"/>
      <c r="K29" s="36"/>
    </row>
    <row r="30" spans="2:11" s="75" customFormat="1" ht="20.100000000000001" customHeight="1" x14ac:dyDescent="0.25">
      <c r="B30" s="80" t="s">
        <v>27</v>
      </c>
      <c r="C30" s="79"/>
      <c r="D30" s="79"/>
      <c r="E30" s="78"/>
      <c r="F30" s="58"/>
      <c r="G30" s="77"/>
      <c r="H30" s="77"/>
      <c r="I30" s="77"/>
      <c r="J30" s="77"/>
      <c r="K30" s="74"/>
    </row>
    <row r="31" spans="2:11" s="75" customFormat="1" ht="20.100000000000001" customHeight="1" x14ac:dyDescent="0.25">
      <c r="B31" s="74" t="s">
        <v>26</v>
      </c>
      <c r="C31" s="74"/>
      <c r="D31" s="74"/>
      <c r="E31" s="74"/>
      <c r="F31" s="74"/>
      <c r="I31" s="76"/>
      <c r="J31" s="76"/>
      <c r="K31" s="76"/>
    </row>
    <row r="32" spans="2:11" ht="20.100000000000001" customHeight="1" x14ac:dyDescent="0.25">
      <c r="B32" s="75" t="s">
        <v>25</v>
      </c>
      <c r="C32" s="75"/>
      <c r="D32" s="75"/>
      <c r="E32" s="75"/>
      <c r="F32" s="75"/>
      <c r="G32" s="74"/>
      <c r="H32" s="74"/>
    </row>
    <row r="33" spans="2:6" ht="20.100000000000001" customHeight="1" x14ac:dyDescent="0.25">
      <c r="B33" s="74" t="s">
        <v>24</v>
      </c>
      <c r="C33" s="74"/>
      <c r="D33" s="74"/>
      <c r="E33" s="74"/>
      <c r="F33" s="74"/>
    </row>
    <row r="34" spans="2:6" ht="20.100000000000001" customHeight="1" x14ac:dyDescent="0.2"/>
    <row r="35" spans="2:6" ht="20.100000000000001" customHeight="1" x14ac:dyDescent="0.2"/>
    <row r="36" spans="2:6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B842-2946-487F-ACF0-770C46A01DAA}">
  <dimension ref="C1:J30"/>
  <sheetViews>
    <sheetView workbookViewId="0">
      <selection activeCell="C28" sqref="C28"/>
    </sheetView>
  </sheetViews>
  <sheetFormatPr defaultColWidth="9" defaultRowHeight="12.75" x14ac:dyDescent="0.2"/>
  <cols>
    <col min="1" max="2" width="3.5703125" style="1" customWidth="1"/>
    <col min="3" max="7" width="17.140625" style="1" customWidth="1"/>
    <col min="8" max="16384" width="9" style="1"/>
  </cols>
  <sheetData>
    <row r="1" spans="3:8" ht="3.75" customHeight="1" x14ac:dyDescent="0.2"/>
    <row r="2" spans="3:8" ht="56.25" customHeight="1" x14ac:dyDescent="0.2">
      <c r="C2" s="31" t="s">
        <v>37</v>
      </c>
      <c r="D2" s="31"/>
      <c r="E2" s="31"/>
      <c r="F2" s="31"/>
      <c r="G2" s="31"/>
      <c r="H2" s="61"/>
    </row>
    <row r="3" spans="3:8" ht="30" x14ac:dyDescent="0.2">
      <c r="C3" s="30" t="s">
        <v>36</v>
      </c>
      <c r="D3" s="73" t="s">
        <v>35</v>
      </c>
      <c r="E3" s="29" t="s">
        <v>4</v>
      </c>
      <c r="F3" s="73" t="s">
        <v>34</v>
      </c>
      <c r="G3" s="27" t="s">
        <v>4</v>
      </c>
    </row>
    <row r="4" spans="3:8" ht="20.100000000000001" customHeight="1" x14ac:dyDescent="0.25">
      <c r="C4" s="15">
        <v>2007</v>
      </c>
      <c r="D4" s="87">
        <v>798</v>
      </c>
      <c r="E4" s="13">
        <f>(D4/$D$24)*100</f>
        <v>10.486202365308804</v>
      </c>
      <c r="F4" s="87">
        <v>8478</v>
      </c>
      <c r="G4" s="13">
        <f>(F4/$F$24)*100</f>
        <v>13.85407304518343</v>
      </c>
    </row>
    <row r="5" spans="3:8" ht="20.100000000000001" customHeight="1" x14ac:dyDescent="0.25">
      <c r="C5" s="15">
        <v>2008</v>
      </c>
      <c r="D5" s="87">
        <v>487</v>
      </c>
      <c r="E5" s="13">
        <f>(D5/$D$24)*100</f>
        <v>6.3994743758212875</v>
      </c>
      <c r="F5" s="87">
        <v>4857</v>
      </c>
      <c r="G5" s="13">
        <f>(F5/$F$24)*100</f>
        <v>7.9369229512215052</v>
      </c>
    </row>
    <row r="6" spans="3:8" ht="20.100000000000001" customHeight="1" x14ac:dyDescent="0.25">
      <c r="C6" s="15">
        <v>2009</v>
      </c>
      <c r="D6" s="87">
        <v>540</v>
      </c>
      <c r="E6" s="13">
        <f>(D6/$D$24)*100</f>
        <v>7.0959264126149808</v>
      </c>
      <c r="F6" s="87">
        <v>4373</v>
      </c>
      <c r="G6" s="13">
        <f>(F6/$F$24)*100</f>
        <v>7.1460086608383042</v>
      </c>
    </row>
    <row r="7" spans="3:8" ht="20.100000000000001" customHeight="1" x14ac:dyDescent="0.25">
      <c r="C7" s="15">
        <v>2010</v>
      </c>
      <c r="D7" s="87">
        <v>1097</v>
      </c>
      <c r="E7" s="13">
        <f>(D7/$D$24)*100</f>
        <v>14.415243101182654</v>
      </c>
      <c r="F7" s="87">
        <v>12313</v>
      </c>
      <c r="G7" s="13">
        <f>(F7/$F$24)*100</f>
        <v>20.120924912166029</v>
      </c>
    </row>
    <row r="8" spans="3:8" ht="20.100000000000001" customHeight="1" x14ac:dyDescent="0.25">
      <c r="C8" s="15">
        <v>2011</v>
      </c>
      <c r="D8" s="87">
        <v>527</v>
      </c>
      <c r="E8" s="13">
        <f>(D8/$D$24)*100</f>
        <v>6.9250985545335082</v>
      </c>
      <c r="F8" s="87">
        <v>4396</v>
      </c>
      <c r="G8" s="13">
        <f>(F8/$F$24)*100</f>
        <v>7.1835934308358524</v>
      </c>
    </row>
    <row r="9" spans="3:8" ht="20.100000000000001" customHeight="1" x14ac:dyDescent="0.25">
      <c r="C9" s="15">
        <v>2012</v>
      </c>
      <c r="D9" s="87">
        <v>880</v>
      </c>
      <c r="E9" s="13">
        <f>(D9/$D$24)*100</f>
        <v>11.563731931668856</v>
      </c>
      <c r="F9" s="87">
        <v>8619</v>
      </c>
      <c r="G9" s="13">
        <f>(F9/$F$24)*100</f>
        <v>14.084484026472751</v>
      </c>
    </row>
    <row r="10" spans="3:8" ht="20.100000000000001" customHeight="1" x14ac:dyDescent="0.25">
      <c r="C10" s="15">
        <v>2013</v>
      </c>
      <c r="D10" s="87">
        <v>856</v>
      </c>
      <c r="E10" s="13">
        <f>(D10/$D$24)*100</f>
        <v>11.248357424441524</v>
      </c>
      <c r="F10" s="87">
        <v>7348</v>
      </c>
      <c r="G10" s="13">
        <f>(F10/$F$24)*100</f>
        <v>12.007516953999509</v>
      </c>
    </row>
    <row r="11" spans="3:8" ht="20.100000000000001" customHeight="1" x14ac:dyDescent="0.25">
      <c r="C11" s="15">
        <v>2014</v>
      </c>
      <c r="D11" s="87">
        <v>408</v>
      </c>
      <c r="E11" s="13">
        <f>(D11/$D$24)*100</f>
        <v>5.3613666228646517</v>
      </c>
      <c r="F11" s="87">
        <v>3066</v>
      </c>
      <c r="G11" s="13">
        <f>(F11/$F$24)*100</f>
        <v>5.0102132527167251</v>
      </c>
    </row>
    <row r="12" spans="3:8" ht="20.100000000000001" customHeight="1" x14ac:dyDescent="0.25">
      <c r="C12" s="15">
        <v>2015</v>
      </c>
      <c r="D12" s="87">
        <v>383</v>
      </c>
      <c r="E12" s="13">
        <f>(D12/$D$24)*100</f>
        <v>5.0328515111695138</v>
      </c>
      <c r="F12" s="87">
        <v>2204</v>
      </c>
      <c r="G12" s="13">
        <f>(F12/$F$24)*100</f>
        <v>3.6016014380259822</v>
      </c>
    </row>
    <row r="13" spans="3:8" ht="20.100000000000001" customHeight="1" x14ac:dyDescent="0.25">
      <c r="C13" s="15">
        <v>2016</v>
      </c>
      <c r="D13" s="87">
        <v>341</v>
      </c>
      <c r="E13" s="13">
        <f>(D13/$D$24)*100</f>
        <v>4.4809461235216821</v>
      </c>
      <c r="F13" s="87">
        <v>1568</v>
      </c>
      <c r="G13" s="13">
        <f>(F13/$F$24)*100</f>
        <v>2.5623008415720241</v>
      </c>
    </row>
    <row r="14" spans="3:8" s="2" customFormat="1" ht="20.100000000000001" customHeight="1" x14ac:dyDescent="0.25">
      <c r="C14" s="15">
        <v>2017</v>
      </c>
      <c r="D14" s="87">
        <v>359</v>
      </c>
      <c r="E14" s="13">
        <f>(D14/$D$24)*100</f>
        <v>4.7174770039421814</v>
      </c>
      <c r="F14" s="87">
        <v>1521</v>
      </c>
      <c r="G14" s="13">
        <f>(F14/$F$24)*100</f>
        <v>2.4854971811422502</v>
      </c>
    </row>
    <row r="15" spans="3:8" s="50" customFormat="1" ht="20.100000000000001" customHeight="1" x14ac:dyDescent="0.25">
      <c r="C15" s="97">
        <v>2018</v>
      </c>
      <c r="D15" s="96">
        <v>198</v>
      </c>
      <c r="E15" s="13">
        <f>(D15/$D$24)*100</f>
        <v>2.6018396846254928</v>
      </c>
      <c r="F15" s="96">
        <v>557</v>
      </c>
      <c r="G15" s="13">
        <f>(F15/$F$24)*100</f>
        <v>0.91020508211455187</v>
      </c>
    </row>
    <row r="16" spans="3:8" s="2" customFormat="1" ht="20.100000000000001" customHeight="1" x14ac:dyDescent="0.25">
      <c r="C16" s="97">
        <v>2019</v>
      </c>
      <c r="D16" s="96">
        <v>185</v>
      </c>
      <c r="E16" s="13">
        <f>(D16/$D$24)*100</f>
        <v>2.431011826544021</v>
      </c>
      <c r="F16" s="96">
        <v>390</v>
      </c>
      <c r="G16" s="13">
        <f>(F16/$F$24)*100</f>
        <v>0.63730696952365384</v>
      </c>
    </row>
    <row r="17" spans="3:10" s="2" customFormat="1" ht="20.100000000000001" customHeight="1" x14ac:dyDescent="0.25">
      <c r="C17" s="97">
        <v>2020</v>
      </c>
      <c r="D17" s="96">
        <v>13</v>
      </c>
      <c r="E17" s="13">
        <f>(D17/$D$24)*100</f>
        <v>0.17082785808147175</v>
      </c>
      <c r="F17" s="96">
        <v>21</v>
      </c>
      <c r="G17" s="13">
        <f>(F17/$F$24)*100</f>
        <v>3.431652912819675E-2</v>
      </c>
    </row>
    <row r="18" spans="3:10" s="2" customFormat="1" ht="20.100000000000001" customHeight="1" x14ac:dyDescent="0.25">
      <c r="C18" s="97">
        <v>2021</v>
      </c>
      <c r="D18" s="96">
        <v>41</v>
      </c>
      <c r="E18" s="13">
        <f>(D18/$D$24)*100</f>
        <v>0.5387647831800263</v>
      </c>
      <c r="F18" s="96">
        <v>129</v>
      </c>
      <c r="G18" s="13">
        <f>(F18/$F$24)*100</f>
        <v>0.21080153607320862</v>
      </c>
    </row>
    <row r="19" spans="3:10" s="2" customFormat="1" ht="20.100000000000001" customHeight="1" x14ac:dyDescent="0.25">
      <c r="C19" s="97">
        <v>2022</v>
      </c>
      <c r="D19" s="96">
        <v>100</v>
      </c>
      <c r="E19" s="13">
        <f>(D19/$D$24)*100</f>
        <v>1.3140604467805519</v>
      </c>
      <c r="F19" s="96">
        <v>288</v>
      </c>
      <c r="G19" s="13">
        <f>(F19/$F$24)*100</f>
        <v>0.47062668518669831</v>
      </c>
    </row>
    <row r="20" spans="3:10" s="2" customFormat="1" ht="20.100000000000001" customHeight="1" x14ac:dyDescent="0.25">
      <c r="C20" s="97">
        <v>2023</v>
      </c>
      <c r="D20" s="96">
        <v>130</v>
      </c>
      <c r="E20" s="13">
        <f>(D20/$D$24)*100</f>
        <v>1.7082785808147174</v>
      </c>
      <c r="F20" s="96">
        <v>487</v>
      </c>
      <c r="G20" s="13">
        <f>(F20/$F$24)*100</f>
        <v>0.79581665168722937</v>
      </c>
      <c r="J20" s="61"/>
    </row>
    <row r="21" spans="3:10" s="2" customFormat="1" ht="20.100000000000001" customHeight="1" x14ac:dyDescent="0.25">
      <c r="C21" s="97">
        <v>2024</v>
      </c>
      <c r="D21" s="96">
        <v>143</v>
      </c>
      <c r="E21" s="13">
        <f>(D21/$D$24)*100</f>
        <v>1.8791064388961893</v>
      </c>
      <c r="F21" s="96">
        <v>319</v>
      </c>
      <c r="G21" s="13">
        <f>(F21/$F$24)*100</f>
        <v>0.52128441866165531</v>
      </c>
    </row>
    <row r="22" spans="3:10" s="2" customFormat="1" ht="20.100000000000001" customHeight="1" x14ac:dyDescent="0.25">
      <c r="C22" s="95" t="s">
        <v>17</v>
      </c>
      <c r="D22" s="94">
        <v>115</v>
      </c>
      <c r="E22" s="84">
        <f>(D22/$D$24)*100</f>
        <v>1.5111695137976346</v>
      </c>
      <c r="F22" s="86">
        <v>245</v>
      </c>
      <c r="G22" s="84">
        <f>(F22/$F$24)*100</f>
        <v>0.40035950649562874</v>
      </c>
    </row>
    <row r="23" spans="3:10" s="2" customFormat="1" ht="20.100000000000001" customHeight="1" x14ac:dyDescent="0.25">
      <c r="C23" s="95" t="s">
        <v>3</v>
      </c>
      <c r="D23" s="94">
        <v>9</v>
      </c>
      <c r="E23" s="84">
        <f>(D23/$D$24)*100</f>
        <v>0.11826544021024966</v>
      </c>
      <c r="F23" s="86">
        <v>16</v>
      </c>
      <c r="G23" s="84">
        <f>(F23/$F$24)*100</f>
        <v>2.6145926954816569E-2</v>
      </c>
    </row>
    <row r="24" spans="3:10" ht="20.100000000000001" customHeight="1" x14ac:dyDescent="0.25">
      <c r="C24" s="12" t="s">
        <v>2</v>
      </c>
      <c r="D24" s="93">
        <f>SUM(D4:D23)</f>
        <v>7610</v>
      </c>
      <c r="E24" s="92">
        <f>SUM(E4:E23)</f>
        <v>99.999999999999986</v>
      </c>
      <c r="F24" s="93">
        <f>SUM(F4:F23)</f>
        <v>61195</v>
      </c>
      <c r="G24" s="92">
        <f>SUM(G4:G23)</f>
        <v>100</v>
      </c>
      <c r="H24" s="61"/>
      <c r="I24" s="7"/>
    </row>
    <row r="25" spans="3:10" ht="6" customHeight="1" x14ac:dyDescent="0.25">
      <c r="C25" s="36"/>
      <c r="D25" s="36"/>
      <c r="E25" s="36"/>
      <c r="F25" s="36"/>
      <c r="G25" s="36"/>
    </row>
    <row r="26" spans="3:10" s="2" customFormat="1" ht="15" x14ac:dyDescent="0.25">
      <c r="C26" s="37" t="s">
        <v>1</v>
      </c>
      <c r="D26" s="36"/>
      <c r="E26" s="36"/>
      <c r="F26" s="36"/>
      <c r="G26" s="36"/>
    </row>
    <row r="27" spans="3:10" s="2" customFormat="1" ht="15" x14ac:dyDescent="0.25">
      <c r="C27" s="91" t="s">
        <v>33</v>
      </c>
      <c r="D27" s="91"/>
      <c r="E27" s="91"/>
      <c r="F27" s="91"/>
      <c r="G27" s="91"/>
    </row>
    <row r="28" spans="3:10" ht="20.100000000000001" customHeight="1" x14ac:dyDescent="0.2"/>
    <row r="29" spans="3:10" ht="20.100000000000001" customHeight="1" x14ac:dyDescent="0.2"/>
    <row r="30" spans="3:10" ht="20.100000000000001" customHeight="1" x14ac:dyDescent="0.2"/>
  </sheetData>
  <sheetProtection selectLockedCells="1" selectUnlockedCells="1"/>
  <mergeCells count="2">
    <mergeCell ref="C2:G2"/>
    <mergeCell ref="C27:G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2775A-C1E8-471C-B282-F246082111E8}">
  <sheetPr>
    <pageSetUpPr fitToPage="1"/>
  </sheetPr>
  <dimension ref="B2:G30"/>
  <sheetViews>
    <sheetView tabSelected="1" topLeftCell="A16" workbookViewId="0">
      <selection activeCell="C9" sqref="C9"/>
    </sheetView>
  </sheetViews>
  <sheetFormatPr defaultColWidth="9" defaultRowHeight="12.75" x14ac:dyDescent="0.2"/>
  <cols>
    <col min="1" max="1" width="9" style="1" customWidth="1"/>
    <col min="2" max="2" width="21.5703125" style="1" customWidth="1"/>
    <col min="3" max="3" width="17.140625" style="1" customWidth="1"/>
    <col min="4" max="4" width="15.7109375" style="1" customWidth="1"/>
    <col min="5" max="5" width="16.7109375" style="1" customWidth="1"/>
    <col min="6" max="6" width="15.42578125" style="1" customWidth="1"/>
    <col min="7" max="16384" width="9" style="1"/>
  </cols>
  <sheetData>
    <row r="2" spans="2:7" ht="83.25" customHeight="1" x14ac:dyDescent="0.25">
      <c r="B2" s="116" t="s">
        <v>45</v>
      </c>
      <c r="C2" s="116"/>
      <c r="D2" s="116"/>
      <c r="E2" s="116"/>
      <c r="F2" s="116"/>
      <c r="G2" s="36"/>
    </row>
    <row r="3" spans="2:7" ht="15" x14ac:dyDescent="0.25">
      <c r="B3" s="115" t="s">
        <v>44</v>
      </c>
      <c r="C3" s="113" t="s">
        <v>43</v>
      </c>
      <c r="D3" s="114" t="s">
        <v>4</v>
      </c>
      <c r="E3" s="113" t="s">
        <v>43</v>
      </c>
      <c r="F3" s="112" t="s">
        <v>4</v>
      </c>
      <c r="G3" s="36"/>
    </row>
    <row r="4" spans="2:7" ht="15" x14ac:dyDescent="0.25">
      <c r="B4" s="111" t="s">
        <v>7</v>
      </c>
      <c r="C4" s="109" t="s">
        <v>42</v>
      </c>
      <c r="D4" s="110"/>
      <c r="E4" s="109" t="s">
        <v>41</v>
      </c>
      <c r="F4" s="108"/>
      <c r="G4" s="36"/>
    </row>
    <row r="5" spans="2:7" ht="20.100000000000001" customHeight="1" x14ac:dyDescent="0.25">
      <c r="B5" s="22">
        <v>2007</v>
      </c>
      <c r="C5" s="106">
        <v>277</v>
      </c>
      <c r="D5" s="107">
        <f>(C5/$C$25)*100</f>
        <v>6.8176224464681274</v>
      </c>
      <c r="E5" s="106">
        <v>1195</v>
      </c>
      <c r="F5" s="20">
        <f>(E5/$E$25)*100</f>
        <v>0.32578173986532538</v>
      </c>
      <c r="G5" s="36"/>
    </row>
    <row r="6" spans="2:7" ht="20.100000000000001" customHeight="1" x14ac:dyDescent="0.25">
      <c r="B6" s="15">
        <v>2008</v>
      </c>
      <c r="C6" s="105">
        <v>137</v>
      </c>
      <c r="D6" s="99">
        <f>(C6/$C$25)*100</f>
        <v>3.371892690130446</v>
      </c>
      <c r="E6" s="105">
        <v>549</v>
      </c>
      <c r="F6" s="13">
        <f>(E6/$E$25)*100</f>
        <v>0.14966876584607836</v>
      </c>
      <c r="G6" s="36"/>
    </row>
    <row r="7" spans="2:7" ht="20.100000000000001" customHeight="1" x14ac:dyDescent="0.25">
      <c r="B7" s="15">
        <v>2009</v>
      </c>
      <c r="C7" s="105">
        <v>195</v>
      </c>
      <c r="D7" s="99">
        <f>(C7/$C$25)*100</f>
        <v>4.799409303470342</v>
      </c>
      <c r="E7" s="105">
        <v>722</v>
      </c>
      <c r="F7" s="13">
        <f>(E7/$E$25)*100</f>
        <v>0.19683214743327609</v>
      </c>
      <c r="G7" s="36"/>
    </row>
    <row r="8" spans="2:7" ht="20.100000000000001" customHeight="1" x14ac:dyDescent="0.25">
      <c r="B8" s="15">
        <v>2010</v>
      </c>
      <c r="C8" s="105">
        <v>171</v>
      </c>
      <c r="D8" s="99">
        <f>(C8/$C$25)*100</f>
        <v>4.2087127738124535</v>
      </c>
      <c r="E8" s="105">
        <v>697</v>
      </c>
      <c r="F8" s="13">
        <f>(E8/$E$25)*100</f>
        <v>0.19001662986287179</v>
      </c>
      <c r="G8" s="36"/>
    </row>
    <row r="9" spans="2:7" ht="20.100000000000001" customHeight="1" x14ac:dyDescent="0.25">
      <c r="B9" s="15" t="s">
        <v>40</v>
      </c>
      <c r="C9" s="87">
        <v>1827</v>
      </c>
      <c r="D9" s="99">
        <f>(C9/$C$25)*100</f>
        <v>44.966773320206741</v>
      </c>
      <c r="E9" s="105">
        <v>358930</v>
      </c>
      <c r="F9" s="13">
        <f>(E9/$E$25)*100</f>
        <v>97.851748861808559</v>
      </c>
      <c r="G9" s="36"/>
    </row>
    <row r="10" spans="2:7" ht="20.100000000000001" customHeight="1" x14ac:dyDescent="0.25">
      <c r="B10" s="15">
        <v>2012</v>
      </c>
      <c r="C10" s="87">
        <v>126</v>
      </c>
      <c r="D10" s="99">
        <f>(C10/$C$25)*100</f>
        <v>3.1011567807039135</v>
      </c>
      <c r="E10" s="87">
        <v>436</v>
      </c>
      <c r="F10" s="13">
        <f>(E10/$E$25)*100</f>
        <v>0.11886262642785093</v>
      </c>
      <c r="G10" s="36"/>
    </row>
    <row r="11" spans="2:7" ht="20.100000000000001" customHeight="1" x14ac:dyDescent="0.25">
      <c r="B11" s="15">
        <v>2013</v>
      </c>
      <c r="C11" s="87">
        <v>69</v>
      </c>
      <c r="D11" s="99">
        <f>(C11/$C$25)*100</f>
        <v>1.6982525227664289</v>
      </c>
      <c r="E11" s="87">
        <v>254</v>
      </c>
      <c r="F11" s="13">
        <f>(E11/$E$25)*100</f>
        <v>6.9245658515307659E-2</v>
      </c>
      <c r="G11" s="36"/>
    </row>
    <row r="12" spans="2:7" ht="20.100000000000001" customHeight="1" x14ac:dyDescent="0.25">
      <c r="B12" s="15">
        <v>2014</v>
      </c>
      <c r="C12" s="87">
        <v>93</v>
      </c>
      <c r="D12" s="99">
        <f>(C12/$C$25)*100</f>
        <v>2.288949052424317</v>
      </c>
      <c r="E12" s="87">
        <v>330</v>
      </c>
      <c r="F12" s="13">
        <f>(E12/$E$25)*100</f>
        <v>8.9964831929336714E-2</v>
      </c>
      <c r="G12" s="36"/>
    </row>
    <row r="13" spans="2:7" ht="20.100000000000001" customHeight="1" x14ac:dyDescent="0.25">
      <c r="B13" s="15">
        <v>2015</v>
      </c>
      <c r="C13" s="87">
        <v>65</v>
      </c>
      <c r="D13" s="99">
        <f>(C13/$C$25)*100</f>
        <v>1.5998031011567808</v>
      </c>
      <c r="E13" s="87">
        <v>283</v>
      </c>
      <c r="F13" s="13">
        <f>(E13/$E$25)*100</f>
        <v>7.7151658896976644E-2</v>
      </c>
      <c r="G13" s="36"/>
    </row>
    <row r="14" spans="2:7" ht="20.100000000000001" customHeight="1" x14ac:dyDescent="0.25">
      <c r="B14" s="15">
        <v>2016</v>
      </c>
      <c r="C14" s="87">
        <v>114</v>
      </c>
      <c r="D14" s="99">
        <f>(C14/$C$25)*100</f>
        <v>2.8058085158749693</v>
      </c>
      <c r="E14" s="87">
        <v>353</v>
      </c>
      <c r="F14" s="13">
        <f>(E14/$E$25)*100</f>
        <v>9.6235108094108665E-2</v>
      </c>
      <c r="G14" s="36"/>
    </row>
    <row r="15" spans="2:7" s="2" customFormat="1" ht="20.100000000000001" customHeight="1" x14ac:dyDescent="0.25">
      <c r="B15" s="15">
        <v>2017</v>
      </c>
      <c r="C15" s="87">
        <v>101</v>
      </c>
      <c r="D15" s="99">
        <f>(C15/$C$25)*100</f>
        <v>2.4858478956436132</v>
      </c>
      <c r="E15" s="87">
        <v>366</v>
      </c>
      <c r="F15" s="13">
        <f>(E15/$E$25)*100</f>
        <v>9.9779177230718899E-2</v>
      </c>
      <c r="G15" s="88"/>
    </row>
    <row r="16" spans="2:7" ht="20.100000000000001" customHeight="1" x14ac:dyDescent="0.25">
      <c r="B16" s="15">
        <v>2018</v>
      </c>
      <c r="C16" s="87">
        <v>332</v>
      </c>
      <c r="D16" s="99">
        <f>(C16/$C$25)*100</f>
        <v>8.1713019936007889</v>
      </c>
      <c r="E16" s="87">
        <v>1154</v>
      </c>
      <c r="F16" s="13">
        <f>(E16/$E$25)*100</f>
        <v>0.31460429104986237</v>
      </c>
      <c r="G16" s="36"/>
    </row>
    <row r="17" spans="2:7" s="2" customFormat="1" ht="20.100000000000001" customHeight="1" x14ac:dyDescent="0.25">
      <c r="B17" s="15">
        <v>2019</v>
      </c>
      <c r="C17" s="87">
        <v>148</v>
      </c>
      <c r="D17" s="99">
        <f>(C17/$C$25)*100</f>
        <v>3.6426285995569776</v>
      </c>
      <c r="E17" s="87">
        <v>366</v>
      </c>
      <c r="F17" s="13">
        <f>(E17/$E$25)*100</f>
        <v>9.9779177230718899E-2</v>
      </c>
      <c r="G17" s="88"/>
    </row>
    <row r="18" spans="2:7" s="16" customFormat="1" ht="20.100000000000001" customHeight="1" x14ac:dyDescent="0.25">
      <c r="B18" s="19">
        <v>2020</v>
      </c>
      <c r="C18" s="103">
        <v>17</v>
      </c>
      <c r="D18" s="104">
        <f>(C18/$C$25)*100</f>
        <v>0.41841004184100417</v>
      </c>
      <c r="E18" s="103">
        <v>41</v>
      </c>
      <c r="F18" s="17">
        <f>(E18/$E$25)*100</f>
        <v>1.1177448815463047E-2</v>
      </c>
      <c r="G18" s="102"/>
    </row>
    <row r="19" spans="2:7" s="16" customFormat="1" ht="20.100000000000001" customHeight="1" x14ac:dyDescent="0.25">
      <c r="B19" s="15">
        <v>2021</v>
      </c>
      <c r="C19" s="87">
        <v>17</v>
      </c>
      <c r="D19" s="99">
        <f>(C19/$C$25)*100</f>
        <v>0.41841004184100417</v>
      </c>
      <c r="E19" s="87">
        <v>52</v>
      </c>
      <c r="F19" s="13">
        <f>(E19/$E$25)*100</f>
        <v>1.4176276546440936E-2</v>
      </c>
      <c r="G19" s="102"/>
    </row>
    <row r="20" spans="2:7" s="100" customFormat="1" ht="20.100000000000001" customHeight="1" x14ac:dyDescent="0.25">
      <c r="B20" s="15">
        <v>2022</v>
      </c>
      <c r="C20" s="87">
        <v>73</v>
      </c>
      <c r="D20" s="99">
        <f>(C20/$C$25)*100</f>
        <v>1.7967019443760768</v>
      </c>
      <c r="E20" s="87">
        <v>240</v>
      </c>
      <c r="F20" s="13">
        <f>(E20/$E$25)*100</f>
        <v>6.5428968675881244E-2</v>
      </c>
      <c r="G20" s="101"/>
    </row>
    <row r="21" spans="2:7" ht="20.100000000000001" customHeight="1" x14ac:dyDescent="0.25">
      <c r="B21" s="15">
        <v>2023</v>
      </c>
      <c r="C21" s="87">
        <v>100</v>
      </c>
      <c r="D21" s="99">
        <f>(C21/$C$25)*100</f>
        <v>2.4612355402412014</v>
      </c>
      <c r="E21" s="87">
        <v>350</v>
      </c>
      <c r="F21" s="13">
        <f>(E21/$E$25)*100</f>
        <v>9.5417245985660148E-2</v>
      </c>
      <c r="G21" s="36"/>
    </row>
    <row r="22" spans="2:7" ht="20.100000000000001" customHeight="1" x14ac:dyDescent="0.25">
      <c r="B22" s="15">
        <v>2024</v>
      </c>
      <c r="C22" s="87">
        <v>71</v>
      </c>
      <c r="D22" s="99">
        <f>(C22/$C$25)*100</f>
        <v>1.7474772335712527</v>
      </c>
      <c r="E22" s="87">
        <v>180</v>
      </c>
      <c r="F22" s="13">
        <f>(E22/$E$25)*100</f>
        <v>4.9071726506910933E-2</v>
      </c>
      <c r="G22" s="36"/>
    </row>
    <row r="23" spans="2:7" ht="20.100000000000001" customHeight="1" x14ac:dyDescent="0.25">
      <c r="B23" s="12">
        <v>2025</v>
      </c>
      <c r="C23" s="86">
        <v>102</v>
      </c>
      <c r="D23" s="98">
        <f>(C23/$C$25)*100</f>
        <v>2.510460251046025</v>
      </c>
      <c r="E23" s="86">
        <v>250</v>
      </c>
      <c r="F23" s="10">
        <f>(E23/$E$25)*100</f>
        <v>6.8155175704042961E-2</v>
      </c>
      <c r="G23" s="36"/>
    </row>
    <row r="24" spans="2:7" ht="20.100000000000001" customHeight="1" x14ac:dyDescent="0.25">
      <c r="B24" s="12" t="s">
        <v>3</v>
      </c>
      <c r="C24" s="86">
        <v>28</v>
      </c>
      <c r="D24" s="98">
        <f>(C24/$C$25)*100</f>
        <v>0.68914595126753631</v>
      </c>
      <c r="E24" s="86">
        <v>62</v>
      </c>
      <c r="F24" s="10">
        <f>(E24/$E$25)*100</f>
        <v>1.6902483574602653E-2</v>
      </c>
      <c r="G24" s="36"/>
    </row>
    <row r="25" spans="2:7" ht="20.100000000000001" customHeight="1" x14ac:dyDescent="0.25">
      <c r="B25" s="12" t="s">
        <v>2</v>
      </c>
      <c r="C25" s="93">
        <f>SUM(C5:C24)</f>
        <v>4063</v>
      </c>
      <c r="D25" s="98">
        <f>(C25/$C$25)*100</f>
        <v>100</v>
      </c>
      <c r="E25" s="93">
        <f>SUM(E5:E24)</f>
        <v>366810</v>
      </c>
      <c r="F25" s="10">
        <f>(E25/$E$25)*100</f>
        <v>100</v>
      </c>
      <c r="G25" s="36"/>
    </row>
    <row r="26" spans="2:7" ht="20.100000000000001" customHeight="1" x14ac:dyDescent="0.25">
      <c r="B26" s="36"/>
      <c r="C26" s="36"/>
      <c r="D26" s="36"/>
      <c r="E26" s="36"/>
      <c r="F26" s="36"/>
      <c r="G26" s="36"/>
    </row>
    <row r="27" spans="2:7" s="2" customFormat="1" ht="20.100000000000001" customHeight="1" x14ac:dyDescent="0.25">
      <c r="B27" s="37" t="s">
        <v>1</v>
      </c>
      <c r="C27" s="36"/>
      <c r="D27" s="36"/>
      <c r="E27" s="36"/>
      <c r="F27" s="36"/>
      <c r="G27" s="88"/>
    </row>
    <row r="28" spans="2:7" ht="20.100000000000001" customHeight="1" x14ac:dyDescent="0.25">
      <c r="B28" s="4" t="s">
        <v>39</v>
      </c>
      <c r="C28" s="79"/>
      <c r="D28" s="79"/>
      <c r="E28" s="36"/>
      <c r="F28" s="88"/>
      <c r="G28" s="36"/>
    </row>
    <row r="29" spans="2:7" ht="20.100000000000001" customHeight="1" x14ac:dyDescent="0.25">
      <c r="B29" s="36" t="s">
        <v>38</v>
      </c>
      <c r="C29" s="36"/>
      <c r="D29" s="36"/>
      <c r="E29" s="36"/>
      <c r="F29" s="36"/>
    </row>
    <row r="30" spans="2:7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surto caxumba</vt:lpstr>
      <vt:lpstr>Surtos de DTA</vt:lpstr>
      <vt:lpstr>Surtos de escarlatina</vt:lpstr>
      <vt:lpstr>Síndrome Gripal</vt:lpstr>
      <vt:lpstr>Surtos de Varicela</vt:lpstr>
      <vt:lpstr>Surtos de conjuntivites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2026-04-13T14:49:43Z</dcterms:created>
  <dcterms:modified xsi:type="dcterms:W3CDTF">2026-04-13T14:52:28Z</dcterms:modified>
</cp:coreProperties>
</file>