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889458\Desktop\"/>
    </mc:Choice>
  </mc:AlternateContent>
  <xr:revisionPtr revIDLastSave="0" documentId="13_ncr:1_{F3A90ACD-3003-4B5F-91F8-EC0A2A013596}" xr6:coauthVersionLast="47" xr6:coauthVersionMax="47" xr10:uidLastSave="{00000000-0000-0000-0000-000000000000}"/>
  <bookViews>
    <workbookView xWindow="-120" yWindow="-120" windowWidth="29040" windowHeight="15720" xr2:uid="{0A24C5A3-F761-41F4-8FDA-48DA8AD978BE}"/>
  </bookViews>
  <sheets>
    <sheet name="2023 3ºtri" sheetId="1" r:id="rId1"/>
    <sheet name="Glossário" sheetId="2" r:id="rId2"/>
    <sheet name="Dicionário de Rubrica" sheetId="3" r:id="rId3"/>
    <sheet name="Sintese Caixa FUMCAD 3ºtri 202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9" i="1"/>
  <c r="H9" i="1"/>
  <c r="J3" i="1"/>
  <c r="H3" i="1"/>
  <c r="B9" i="4"/>
  <c r="B5" i="4"/>
  <c r="B10" i="4" s="1"/>
  <c r="H12" i="1"/>
  <c r="H11" i="1"/>
  <c r="J8" i="1"/>
  <c r="H8" i="1"/>
  <c r="H4" i="1"/>
  <c r="B11" i="4" l="1"/>
  <c r="B12" i="4" s="1"/>
  <c r="B22" i="4" s="1"/>
  <c r="J11" i="1"/>
</calcChain>
</file>

<file path=xl/sharedStrings.xml><?xml version="1.0" encoding="utf-8"?>
<sst xmlns="http://schemas.openxmlformats.org/spreadsheetml/2006/main" count="109" uniqueCount="77">
  <si>
    <t>Fonte</t>
  </si>
  <si>
    <t>Rubrica</t>
  </si>
  <si>
    <t>Dotação Inicial</t>
  </si>
  <si>
    <t>Valor Contigenciado</t>
  </si>
  <si>
    <t>Dotação Atualizada</t>
  </si>
  <si>
    <t>Valor Reservado</t>
  </si>
  <si>
    <t>Valor Empenhado</t>
  </si>
  <si>
    <t>% Valor Empenhado</t>
  </si>
  <si>
    <t>Valor Pago</t>
  </si>
  <si>
    <t>% Valor Pago</t>
  </si>
  <si>
    <t>Observação</t>
  </si>
  <si>
    <t>Tesouro Municipal</t>
  </si>
  <si>
    <t>44904000 - Serviços de Tecnologia da Informação e Comunicação - Pessoa Jurídica</t>
  </si>
  <si>
    <t>33503900 - Outros Serviços de Terceiros - Pessoa Jurídica</t>
  </si>
  <si>
    <t>33903000 - Material de Consumo</t>
  </si>
  <si>
    <t>33903300 -  Passagens e Despesas c/ Locomoção</t>
  </si>
  <si>
    <t>33903500 - Serviços de Consultoria</t>
  </si>
  <si>
    <t>33903600-Outros Serv.Terceiros - Pessoa Física</t>
  </si>
  <si>
    <t>33903900 - Outros Serviços de Terceiros - Pessoa Jurídica</t>
  </si>
  <si>
    <t>33909200 - DEA</t>
  </si>
  <si>
    <t>44905200 - Material Permanente</t>
  </si>
  <si>
    <t>Sistema está sendo desenvolvido pela SF e será transferido a SMDHC após finalizado, por isto valores zerados. SMDHC faz parte da construção do novo sistema FUMCAD como líder técnico.</t>
  </si>
  <si>
    <t>Movimentações referentes ao plano de aplicação do conselho. Os valores estão congelados e conforme os contratos forem andando há a necessidade de pedir o descongelamento.</t>
  </si>
  <si>
    <t>Valores para pagamento de projetos FUMCAD.</t>
  </si>
  <si>
    <t>33503900.2 - Outros Serviços de Terceiros - Pessoa Jurídica</t>
  </si>
  <si>
    <t>44905200 - Equipamentos e Material Permanente</t>
  </si>
  <si>
    <t>Tesouro Municipal - 00</t>
  </si>
  <si>
    <t>Outras Fontes - 08</t>
  </si>
  <si>
    <t>Termo</t>
  </si>
  <si>
    <t>Descrição</t>
  </si>
  <si>
    <t>Origem do dinheiro da despesa. Pode ser tanto do tesouro municpal como do FUMCAD (outras fontes).</t>
  </si>
  <si>
    <t>Em que os recursos podem ser usados.</t>
  </si>
  <si>
    <t>Valores aprovados inicialmente nas peças orçamentárias da LDO e LOA.</t>
  </si>
  <si>
    <t>Valores que foram subtraidos da dotação incial devido à alguma necessidade ou justificativa técnica.</t>
  </si>
  <si>
    <t>Valores disponíveis para a rubrica no exercício em questão. É o resultado da operação Dotação inicial menos valor contigenciado.</t>
  </si>
  <si>
    <t>Valores reservados que correspondem a recursos aprovados pelo CMDCA para utilização posterior por meio de contratação.</t>
  </si>
  <si>
    <t>Valores que poderão ser utilizados para uma ação específica destinada dentro de uma rubrica com a reserva, após a aprovação do CMDCA.</t>
  </si>
  <si>
    <t>Percentual do valor empenhado sobre a dotação atualizada</t>
  </si>
  <si>
    <t>Valores pagos para uma ação específica destinada dentro de uma rubrica após o empenho ser feito.</t>
  </si>
  <si>
    <t>Percentual do valor pago sobre a dotação atualizada</t>
  </si>
  <si>
    <t>Onde pode ser utilizada com aprovação do CMDCA</t>
  </si>
  <si>
    <t>Compra de serviços  relacionados com Tecnologia da Informação e Comunicação atavés da contratação de pessoas jurídica.</t>
  </si>
  <si>
    <t>Compra de material de consumo não durável, tal como material de escritório, material de limpeza, material de proteção, etc.</t>
  </si>
  <si>
    <t>Compra de serviços de transporte para locomoção, podendo ser contrato direto com uma empresa para prestação de serviços ou compra de passagens</t>
  </si>
  <si>
    <t>Compra de serviços prestados por pessoas jurídicas. Se exclui a prestação de serviços relacionados à Tecnologia da Informação e Comunicação, via aplicação direta, ou seja, contratação de qualquer empresa.</t>
  </si>
  <si>
    <t>Compra de serviços específicos de consultoria ou auditoria via pessoa física ou jurídica</t>
  </si>
  <si>
    <t>Compra de serviços não especificados com despesas específicas através da contratação de uma pessoa física, ou seja, contratação direta de pessoa física.</t>
  </si>
  <si>
    <t>Compra de material permanente durável, tal qual como equipamentos de informática, móveis, etc, conforme legislação vigente.</t>
  </si>
  <si>
    <t>Despesas de Exercicios Anteriores</t>
  </si>
  <si>
    <t>FUMCAD</t>
  </si>
  <si>
    <t>Compra de serviços prestados por pessoas jurídicas. Se exclui a prestação de serviços relacionados à Tecnologia da Informação e Comunicação, via contratação de empresas sem fins lucrativos.</t>
  </si>
  <si>
    <t>33903900 - Outros Serviços de Terceiros - Pessoa Jurídica (Fonte 05)</t>
  </si>
  <si>
    <t>Compra de serviços prestados por pessoas jurídicas. Se exclui a prestação de serviços relacionados à Tecnologia da Informação e Comunicação, via aplicação direta.</t>
  </si>
  <si>
    <t>33903900 - Outros Serviços de Terceiros - Pessoa Jurídica (Fonte 08)</t>
  </si>
  <si>
    <t>Recursos Vinculados. Multas e transferências provenientes de sentenças judiciais.</t>
  </si>
  <si>
    <t>A = Valor Disponível na Conta Bancária</t>
  </si>
  <si>
    <t>B = Valor de Parcerias - Autorizadas à Liquidar (parcelas futuras)</t>
  </si>
  <si>
    <t xml:space="preserve">C = Valor de Parcerias - DEA </t>
  </si>
  <si>
    <t xml:space="preserve">D = A - B - C Sub Total Disponível na Conta Bancária </t>
  </si>
  <si>
    <t xml:space="preserve">F = E x 30% Desvinculação de Receita - Decreto nº 57.380, de 13 de outubro de 2016 "estimado" </t>
  </si>
  <si>
    <t>H = E - G Valor da Receita Líquida (01/Jan - 31/Dez)</t>
  </si>
  <si>
    <t xml:space="preserve">I = D - G Valor Disponível </t>
  </si>
  <si>
    <t xml:space="preserve">J = I x 20% Margem de Segurança - Conta FUMCAD - 20% </t>
  </si>
  <si>
    <t>K = I - J Valor Disponível na Conta para Celebração de Termo de Fomento</t>
  </si>
  <si>
    <t>L= Valor de pontenciais parcerias (2016 + 2017)</t>
  </si>
  <si>
    <t>M = Valor de captação dos Projetos Aptos 2019</t>
  </si>
  <si>
    <t>N = Valor dos projetos Classificados FUMCAD 2019</t>
  </si>
  <si>
    <t>O = Valor dos projetos dos editais temáticos FUMCAD</t>
  </si>
  <si>
    <t>G = Desvinculação de Receita "realizada" - Portaria SF nº 29/2023</t>
  </si>
  <si>
    <t>Q = Valor de classificação projetos 2021</t>
  </si>
  <si>
    <t>P = Valor de captação projetos 2021</t>
  </si>
  <si>
    <t>S = Valor de classificação projetos 2022</t>
  </si>
  <si>
    <t>R = Valor de captação projetos 2022</t>
  </si>
  <si>
    <t>U = Valor "livre" para novas ações</t>
  </si>
  <si>
    <t>T = Valor de classificação projetos 2023</t>
  </si>
  <si>
    <t>E = Valor de Receitas (01/Set - 30/Set)</t>
  </si>
  <si>
    <t>33903900.1 - Outros Serviços de Terceiros - 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</si>
</sst>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4" fontId="0" fillId="3" borderId="1" xfId="1" applyFont="1" applyFill="1" applyBorder="1" applyAlignment="1">
      <alignment vertical="center"/>
    </xf>
    <xf numFmtId="9" fontId="0" fillId="3" borderId="1" xfId="2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44" fontId="0" fillId="4" borderId="1" xfId="1" applyFont="1" applyFill="1" applyBorder="1" applyAlignment="1">
      <alignment vertical="center"/>
    </xf>
    <xf numFmtId="9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44" fontId="0" fillId="5" borderId="1" xfId="1" applyFont="1" applyFill="1" applyBorder="1" applyAlignment="1">
      <alignment vertical="center"/>
    </xf>
    <xf numFmtId="9" fontId="0" fillId="5" borderId="1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0" fontId="0" fillId="4" borderId="1" xfId="2" applyNumberFormat="1" applyFont="1" applyFill="1" applyBorder="1" applyAlignment="1">
      <alignment horizontal="center" vertical="center"/>
    </xf>
    <xf numFmtId="10" fontId="0" fillId="5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44" fontId="3" fillId="0" borderId="1" xfId="1" applyFont="1" applyBorder="1"/>
    <xf numFmtId="0" fontId="4" fillId="0" borderId="1" xfId="0" applyFont="1" applyBorder="1"/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020B-4BE6-4A74-AE52-36E5F50C2CD5}">
  <dimension ref="A1:K17"/>
  <sheetViews>
    <sheetView tabSelected="1" workbookViewId="0">
      <selection activeCell="G4" sqref="G4"/>
    </sheetView>
  </sheetViews>
  <sheetFormatPr defaultRowHeight="15" x14ac:dyDescent="0.25"/>
  <cols>
    <col min="1" max="1" width="22.28515625" customWidth="1"/>
    <col min="2" max="2" width="74.140625" bestFit="1" customWidth="1"/>
    <col min="3" max="3" width="16.85546875" bestFit="1" customWidth="1"/>
    <col min="4" max="4" width="19.140625" bestFit="1" customWidth="1"/>
    <col min="5" max="5" width="18.140625" bestFit="1" customWidth="1"/>
    <col min="6" max="6" width="16.85546875" bestFit="1" customWidth="1"/>
    <col min="7" max="7" width="18" bestFit="1" customWidth="1"/>
    <col min="8" max="8" width="19" bestFit="1" customWidth="1"/>
    <col min="9" max="9" width="16.85546875" bestFit="1" customWidth="1"/>
    <col min="10" max="10" width="12.42578125" bestFit="1" customWidth="1"/>
    <col min="11" max="11" width="11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26</v>
      </c>
      <c r="B2" s="2" t="s">
        <v>12</v>
      </c>
      <c r="C2" s="3">
        <v>1000</v>
      </c>
      <c r="D2" s="3">
        <v>1000</v>
      </c>
      <c r="E2" s="3">
        <v>1000</v>
      </c>
      <c r="F2" s="3">
        <v>0</v>
      </c>
      <c r="G2" s="3">
        <v>0</v>
      </c>
      <c r="H2" s="4">
        <v>0</v>
      </c>
      <c r="I2" s="5">
        <v>0</v>
      </c>
      <c r="J2" s="4">
        <v>0</v>
      </c>
      <c r="K2" s="6">
        <v>1</v>
      </c>
    </row>
    <row r="3" spans="1:11" x14ac:dyDescent="0.25">
      <c r="A3" s="7" t="s">
        <v>26</v>
      </c>
      <c r="B3" s="7" t="s">
        <v>13</v>
      </c>
      <c r="C3" s="8">
        <v>0</v>
      </c>
      <c r="D3" s="8"/>
      <c r="E3" s="8">
        <v>259989.2</v>
      </c>
      <c r="F3" s="8">
        <v>259989.2</v>
      </c>
      <c r="G3" s="8">
        <v>259989.2</v>
      </c>
      <c r="H3" s="9">
        <f>G3/E3</f>
        <v>1</v>
      </c>
      <c r="I3" s="8">
        <v>259989.2</v>
      </c>
      <c r="J3" s="9">
        <f>I3/F3</f>
        <v>1</v>
      </c>
      <c r="K3" s="10">
        <v>2</v>
      </c>
    </row>
    <row r="4" spans="1:11" x14ac:dyDescent="0.25">
      <c r="A4" s="7" t="s">
        <v>26</v>
      </c>
      <c r="B4" s="7" t="s">
        <v>14</v>
      </c>
      <c r="C4" s="8">
        <v>200000</v>
      </c>
      <c r="D4" s="8">
        <v>0</v>
      </c>
      <c r="E4" s="8">
        <v>200000</v>
      </c>
      <c r="F4" s="8">
        <v>177209.4</v>
      </c>
      <c r="G4" s="8">
        <v>113028.2</v>
      </c>
      <c r="H4" s="9">
        <f>G4/E4</f>
        <v>0.565141</v>
      </c>
      <c r="I4" s="8">
        <v>0</v>
      </c>
      <c r="J4" s="9">
        <v>0</v>
      </c>
      <c r="K4" s="10">
        <v>2</v>
      </c>
    </row>
    <row r="5" spans="1:11" x14ac:dyDescent="0.25">
      <c r="A5" s="7" t="s">
        <v>26</v>
      </c>
      <c r="B5" s="7" t="s">
        <v>15</v>
      </c>
      <c r="C5" s="8">
        <v>10000</v>
      </c>
      <c r="D5" s="8">
        <v>0</v>
      </c>
      <c r="E5" s="8">
        <v>10000</v>
      </c>
      <c r="F5" s="8">
        <v>0</v>
      </c>
      <c r="G5" s="8">
        <v>0</v>
      </c>
      <c r="H5" s="9">
        <v>0</v>
      </c>
      <c r="I5" s="8">
        <v>0</v>
      </c>
      <c r="J5" s="9">
        <v>0</v>
      </c>
      <c r="K5" s="10">
        <v>2</v>
      </c>
    </row>
    <row r="6" spans="1:11" x14ac:dyDescent="0.25">
      <c r="A6" s="7" t="s">
        <v>26</v>
      </c>
      <c r="B6" s="7" t="s">
        <v>16</v>
      </c>
      <c r="C6" s="8">
        <v>10000</v>
      </c>
      <c r="D6" s="8">
        <v>0</v>
      </c>
      <c r="E6" s="8">
        <v>10000</v>
      </c>
      <c r="F6" s="8">
        <v>0</v>
      </c>
      <c r="G6" s="8">
        <v>0</v>
      </c>
      <c r="H6" s="9">
        <v>0</v>
      </c>
      <c r="I6" s="8">
        <v>0</v>
      </c>
      <c r="J6" s="9">
        <v>0</v>
      </c>
      <c r="K6" s="10">
        <v>2</v>
      </c>
    </row>
    <row r="7" spans="1:11" x14ac:dyDescent="0.25">
      <c r="A7" s="7" t="s">
        <v>26</v>
      </c>
      <c r="B7" s="7" t="s">
        <v>17</v>
      </c>
      <c r="C7" s="8">
        <v>20000</v>
      </c>
      <c r="D7" s="8">
        <v>0</v>
      </c>
      <c r="E7" s="8">
        <v>20000</v>
      </c>
      <c r="F7" s="8">
        <v>0</v>
      </c>
      <c r="G7" s="8">
        <v>0</v>
      </c>
      <c r="H7" s="9">
        <v>0</v>
      </c>
      <c r="I7" s="8">
        <v>0</v>
      </c>
      <c r="J7" s="9">
        <v>0</v>
      </c>
      <c r="K7" s="10">
        <v>2</v>
      </c>
    </row>
    <row r="8" spans="1:11" x14ac:dyDescent="0.25">
      <c r="A8" s="7" t="s">
        <v>26</v>
      </c>
      <c r="B8" s="7" t="s">
        <v>18</v>
      </c>
      <c r="C8" s="8">
        <v>468370</v>
      </c>
      <c r="D8" s="8">
        <v>0</v>
      </c>
      <c r="E8" s="8">
        <v>208380</v>
      </c>
      <c r="F8" s="8">
        <v>208380</v>
      </c>
      <c r="G8" s="8">
        <v>207065</v>
      </c>
      <c r="H8" s="16">
        <f>G8/E8</f>
        <v>0.99368941357135998</v>
      </c>
      <c r="I8" s="8">
        <v>892.62</v>
      </c>
      <c r="J8" s="16">
        <f t="shared" ref="J8" si="0">I8/F8</f>
        <v>4.2836164699107402E-3</v>
      </c>
      <c r="K8" s="10">
        <v>2</v>
      </c>
    </row>
    <row r="9" spans="1:11" x14ac:dyDescent="0.25">
      <c r="A9" s="7" t="s">
        <v>26</v>
      </c>
      <c r="B9" s="7" t="s">
        <v>76</v>
      </c>
      <c r="C9" s="8">
        <v>0</v>
      </c>
      <c r="D9" s="8"/>
      <c r="E9" s="8">
        <v>208380</v>
      </c>
      <c r="F9" s="8">
        <v>208380</v>
      </c>
      <c r="G9" s="8">
        <v>207065</v>
      </c>
      <c r="H9" s="16">
        <f>G9/E9</f>
        <v>0.99368941357135998</v>
      </c>
      <c r="I9" s="8">
        <v>892.62</v>
      </c>
      <c r="J9" s="16">
        <f t="shared" ref="J9" si="1">I9/F9</f>
        <v>4.2836164699107402E-3</v>
      </c>
      <c r="K9" s="10">
        <v>2</v>
      </c>
    </row>
    <row r="10" spans="1:11" x14ac:dyDescent="0.25">
      <c r="A10" s="7" t="s">
        <v>26</v>
      </c>
      <c r="B10" s="7" t="s">
        <v>25</v>
      </c>
      <c r="C10" s="8">
        <v>10000</v>
      </c>
      <c r="D10" s="8">
        <v>0</v>
      </c>
      <c r="E10" s="8">
        <v>10000</v>
      </c>
      <c r="F10" s="8">
        <v>0</v>
      </c>
      <c r="G10" s="8">
        <v>0</v>
      </c>
      <c r="H10" s="9">
        <v>0</v>
      </c>
      <c r="I10" s="8"/>
      <c r="J10" s="9">
        <v>0</v>
      </c>
      <c r="K10" s="10">
        <v>2</v>
      </c>
    </row>
    <row r="11" spans="1:11" x14ac:dyDescent="0.25">
      <c r="A11" s="11" t="s">
        <v>27</v>
      </c>
      <c r="B11" s="11" t="s">
        <v>13</v>
      </c>
      <c r="C11" s="12">
        <v>36820000</v>
      </c>
      <c r="D11" s="12">
        <v>0</v>
      </c>
      <c r="E11" s="12">
        <v>36820000</v>
      </c>
      <c r="F11" s="12">
        <v>36666029.020000003</v>
      </c>
      <c r="G11" s="12">
        <v>36685554.310000002</v>
      </c>
      <c r="H11" s="17">
        <f>G11/E11</f>
        <v>0.99634856898424773</v>
      </c>
      <c r="I11" s="12">
        <v>33166997.350000001</v>
      </c>
      <c r="J11" s="13">
        <f>I11/E11</f>
        <v>0.90078754345464429</v>
      </c>
      <c r="K11" s="14">
        <v>3</v>
      </c>
    </row>
    <row r="12" spans="1:11" x14ac:dyDescent="0.25">
      <c r="A12" s="11" t="s">
        <v>27</v>
      </c>
      <c r="B12" s="11" t="s">
        <v>24</v>
      </c>
      <c r="C12" s="12">
        <v>0</v>
      </c>
      <c r="D12" s="12">
        <v>0</v>
      </c>
      <c r="E12" s="12">
        <v>43090181</v>
      </c>
      <c r="F12" s="12">
        <v>20242515.73</v>
      </c>
      <c r="G12" s="12">
        <v>18226908.370000001</v>
      </c>
      <c r="H12" s="17">
        <f>G12/E12</f>
        <v>0.42299447222094522</v>
      </c>
      <c r="I12" s="12">
        <v>14692672.34</v>
      </c>
      <c r="J12" s="13">
        <f>I12/E12</f>
        <v>0.34097495065059019</v>
      </c>
      <c r="K12" s="14">
        <v>3</v>
      </c>
    </row>
    <row r="13" spans="1:11" x14ac:dyDescent="0.25">
      <c r="A13" s="11" t="s">
        <v>27</v>
      </c>
      <c r="B13" s="11" t="s">
        <v>18</v>
      </c>
      <c r="C13" s="12">
        <v>10210000</v>
      </c>
      <c r="D13" s="12">
        <v>0</v>
      </c>
      <c r="E13" s="12">
        <v>10210000</v>
      </c>
      <c r="F13" s="12">
        <v>0</v>
      </c>
      <c r="G13" s="12">
        <v>0</v>
      </c>
      <c r="H13" s="13">
        <v>0</v>
      </c>
      <c r="I13" s="12">
        <v>0</v>
      </c>
      <c r="J13" s="13">
        <v>0</v>
      </c>
      <c r="K13" s="14">
        <v>3</v>
      </c>
    </row>
    <row r="14" spans="1:1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5">
      <c r="A15" s="2">
        <v>1</v>
      </c>
      <c r="B15" s="27" t="s">
        <v>21</v>
      </c>
      <c r="C15" s="27"/>
      <c r="D15" s="27"/>
      <c r="E15" s="27"/>
      <c r="F15" s="27"/>
      <c r="G15" s="27"/>
      <c r="H15" s="27"/>
      <c r="I15" s="27"/>
      <c r="J15" s="27"/>
      <c r="K15" s="27"/>
    </row>
    <row r="16" spans="1:11" x14ac:dyDescent="0.25">
      <c r="A16" s="7">
        <v>2</v>
      </c>
      <c r="B16" s="28" t="s">
        <v>22</v>
      </c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5">
      <c r="A17" s="11">
        <v>3</v>
      </c>
      <c r="B17" s="29" t="s">
        <v>23</v>
      </c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3">
    <mergeCell ref="B15:K15"/>
    <mergeCell ref="B16:K16"/>
    <mergeCell ref="B17:K1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F341-9835-475D-94FC-F60FCEE07DEE}">
  <dimension ref="A1:B11"/>
  <sheetViews>
    <sheetView workbookViewId="0">
      <selection activeCell="B28" sqref="B28"/>
    </sheetView>
  </sheetViews>
  <sheetFormatPr defaultColWidth="18.42578125" defaultRowHeight="16.5" customHeight="1" x14ac:dyDescent="0.25"/>
  <cols>
    <col min="2" max="2" width="129.7109375" customWidth="1"/>
  </cols>
  <sheetData>
    <row r="1" spans="1:2" ht="16.5" customHeight="1" x14ac:dyDescent="0.25">
      <c r="A1" s="18" t="s">
        <v>28</v>
      </c>
      <c r="B1" s="18" t="s">
        <v>29</v>
      </c>
    </row>
    <row r="2" spans="1:2" ht="16.5" customHeight="1" x14ac:dyDescent="0.25">
      <c r="A2" s="18" t="s">
        <v>0</v>
      </c>
      <c r="B2" s="18" t="s">
        <v>30</v>
      </c>
    </row>
    <row r="3" spans="1:2" ht="16.5" customHeight="1" x14ac:dyDescent="0.25">
      <c r="A3" s="18" t="s">
        <v>1</v>
      </c>
      <c r="B3" s="18" t="s">
        <v>31</v>
      </c>
    </row>
    <row r="4" spans="1:2" ht="16.5" customHeight="1" x14ac:dyDescent="0.25">
      <c r="A4" s="18" t="s">
        <v>2</v>
      </c>
      <c r="B4" s="18" t="s">
        <v>32</v>
      </c>
    </row>
    <row r="5" spans="1:2" ht="16.5" customHeight="1" x14ac:dyDescent="0.25">
      <c r="A5" s="18" t="s">
        <v>3</v>
      </c>
      <c r="B5" s="18" t="s">
        <v>33</v>
      </c>
    </row>
    <row r="6" spans="1:2" ht="16.5" customHeight="1" x14ac:dyDescent="0.25">
      <c r="A6" s="18" t="s">
        <v>4</v>
      </c>
      <c r="B6" s="18" t="s">
        <v>34</v>
      </c>
    </row>
    <row r="7" spans="1:2" ht="16.5" customHeight="1" x14ac:dyDescent="0.25">
      <c r="A7" s="18" t="s">
        <v>5</v>
      </c>
      <c r="B7" s="18" t="s">
        <v>35</v>
      </c>
    </row>
    <row r="8" spans="1:2" ht="16.5" customHeight="1" x14ac:dyDescent="0.25">
      <c r="A8" s="18" t="s">
        <v>6</v>
      </c>
      <c r="B8" s="18" t="s">
        <v>36</v>
      </c>
    </row>
    <row r="9" spans="1:2" ht="16.5" customHeight="1" x14ac:dyDescent="0.25">
      <c r="A9" s="18" t="s">
        <v>7</v>
      </c>
      <c r="B9" s="18" t="s">
        <v>37</v>
      </c>
    </row>
    <row r="10" spans="1:2" ht="16.5" customHeight="1" x14ac:dyDescent="0.25">
      <c r="A10" s="18" t="s">
        <v>8</v>
      </c>
      <c r="B10" s="18" t="s">
        <v>38</v>
      </c>
    </row>
    <row r="11" spans="1:2" ht="16.5" customHeight="1" x14ac:dyDescent="0.25">
      <c r="A11" s="18" t="s">
        <v>9</v>
      </c>
      <c r="B11" s="18" t="s">
        <v>39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0C4F-F8A6-45DB-A656-9BA57ECEBCB2}">
  <dimension ref="A1:B16"/>
  <sheetViews>
    <sheetView workbookViewId="0">
      <selection activeCell="A19" sqref="A19"/>
    </sheetView>
  </sheetViews>
  <sheetFormatPr defaultRowHeight="15" x14ac:dyDescent="0.25"/>
  <cols>
    <col min="1" max="1" width="87" customWidth="1"/>
    <col min="2" max="2" width="105.7109375" customWidth="1"/>
  </cols>
  <sheetData>
    <row r="1" spans="1:2" x14ac:dyDescent="0.25">
      <c r="A1" s="30" t="s">
        <v>11</v>
      </c>
      <c r="B1" s="30"/>
    </row>
    <row r="2" spans="1:2" x14ac:dyDescent="0.25">
      <c r="A2" s="19" t="s">
        <v>1</v>
      </c>
      <c r="B2" s="19" t="s">
        <v>40</v>
      </c>
    </row>
    <row r="3" spans="1:2" ht="38.25" customHeight="1" x14ac:dyDescent="0.25">
      <c r="A3" s="20" t="s">
        <v>12</v>
      </c>
      <c r="B3" s="20" t="s">
        <v>41</v>
      </c>
    </row>
    <row r="4" spans="1:2" ht="38.25" customHeight="1" x14ac:dyDescent="0.25">
      <c r="A4" s="20" t="s">
        <v>14</v>
      </c>
      <c r="B4" s="20" t="s">
        <v>42</v>
      </c>
    </row>
    <row r="5" spans="1:2" ht="38.25" customHeight="1" x14ac:dyDescent="0.25">
      <c r="A5" s="20" t="s">
        <v>15</v>
      </c>
      <c r="B5" s="20" t="s">
        <v>43</v>
      </c>
    </row>
    <row r="6" spans="1:2" ht="38.25" customHeight="1" x14ac:dyDescent="0.25">
      <c r="A6" s="20" t="s">
        <v>18</v>
      </c>
      <c r="B6" s="20" t="s">
        <v>44</v>
      </c>
    </row>
    <row r="7" spans="1:2" ht="38.25" customHeight="1" x14ac:dyDescent="0.25">
      <c r="A7" s="20" t="s">
        <v>16</v>
      </c>
      <c r="B7" s="20" t="s">
        <v>45</v>
      </c>
    </row>
    <row r="8" spans="1:2" ht="38.25" customHeight="1" x14ac:dyDescent="0.25">
      <c r="A8" s="20" t="s">
        <v>17</v>
      </c>
      <c r="B8" s="20" t="s">
        <v>46</v>
      </c>
    </row>
    <row r="9" spans="1:2" ht="38.25" customHeight="1" x14ac:dyDescent="0.25">
      <c r="A9" s="20" t="s">
        <v>20</v>
      </c>
      <c r="B9" s="20" t="s">
        <v>47</v>
      </c>
    </row>
    <row r="10" spans="1:2" ht="38.25" customHeight="1" x14ac:dyDescent="0.25">
      <c r="A10" s="20" t="s">
        <v>19</v>
      </c>
      <c r="B10" s="20" t="s">
        <v>48</v>
      </c>
    </row>
    <row r="11" spans="1:2" x14ac:dyDescent="0.25">
      <c r="A11" s="21"/>
      <c r="B11" s="21"/>
    </row>
    <row r="12" spans="1:2" x14ac:dyDescent="0.25">
      <c r="A12" s="31" t="s">
        <v>49</v>
      </c>
      <c r="B12" s="31"/>
    </row>
    <row r="13" spans="1:2" x14ac:dyDescent="0.25">
      <c r="A13" s="20" t="s">
        <v>1</v>
      </c>
      <c r="B13" s="19" t="s">
        <v>40</v>
      </c>
    </row>
    <row r="14" spans="1:2" ht="50.25" customHeight="1" x14ac:dyDescent="0.25">
      <c r="A14" s="20" t="s">
        <v>13</v>
      </c>
      <c r="B14" s="20" t="s">
        <v>50</v>
      </c>
    </row>
    <row r="15" spans="1:2" ht="50.25" customHeight="1" x14ac:dyDescent="0.25">
      <c r="A15" s="20" t="s">
        <v>51</v>
      </c>
      <c r="B15" s="20" t="s">
        <v>52</v>
      </c>
    </row>
    <row r="16" spans="1:2" ht="50.25" customHeight="1" x14ac:dyDescent="0.25">
      <c r="A16" s="20" t="s">
        <v>53</v>
      </c>
      <c r="B16" s="20" t="s">
        <v>54</v>
      </c>
    </row>
  </sheetData>
  <mergeCells count="2">
    <mergeCell ref="A1:B1"/>
    <mergeCell ref="A12:B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16D4-928B-49D6-BAA8-303BD964EA21}">
  <dimension ref="A1:B22"/>
  <sheetViews>
    <sheetView workbookViewId="0">
      <selection activeCell="A5" sqref="A5"/>
    </sheetView>
  </sheetViews>
  <sheetFormatPr defaultRowHeight="15" x14ac:dyDescent="0.25"/>
  <cols>
    <col min="1" max="1" width="86.85546875" bestFit="1" customWidth="1"/>
    <col min="2" max="2" width="22.42578125" bestFit="1" customWidth="1"/>
  </cols>
  <sheetData>
    <row r="1" spans="1:2" ht="15.75" x14ac:dyDescent="0.25">
      <c r="A1" s="22">
        <v>45199</v>
      </c>
      <c r="B1" s="23"/>
    </row>
    <row r="2" spans="1:2" ht="15.75" x14ac:dyDescent="0.25">
      <c r="A2" s="24" t="s">
        <v>55</v>
      </c>
      <c r="B2" s="25">
        <v>198136638.25999999</v>
      </c>
    </row>
    <row r="3" spans="1:2" ht="15.75" x14ac:dyDescent="0.25">
      <c r="A3" s="24" t="s">
        <v>56</v>
      </c>
      <c r="B3" s="25">
        <v>43380847.530000001</v>
      </c>
    </row>
    <row r="4" spans="1:2" ht="15.75" x14ac:dyDescent="0.25">
      <c r="A4" s="24" t="s">
        <v>57</v>
      </c>
      <c r="B4" s="25">
        <v>485203.47</v>
      </c>
    </row>
    <row r="5" spans="1:2" ht="15.75" x14ac:dyDescent="0.25">
      <c r="A5" s="24" t="s">
        <v>58</v>
      </c>
      <c r="B5" s="25">
        <f>B2-B3-B4</f>
        <v>154270587.25999999</v>
      </c>
    </row>
    <row r="6" spans="1:2" ht="15.75" x14ac:dyDescent="0.25">
      <c r="A6" s="26" t="s">
        <v>75</v>
      </c>
      <c r="B6" s="25">
        <v>3626006.02</v>
      </c>
    </row>
    <row r="7" spans="1:2" ht="15.75" x14ac:dyDescent="0.25">
      <c r="A7" s="24" t="s">
        <v>59</v>
      </c>
      <c r="B7" s="25">
        <v>1087801.81</v>
      </c>
    </row>
    <row r="8" spans="1:2" ht="15.75" x14ac:dyDescent="0.25">
      <c r="A8" s="24" t="s">
        <v>68</v>
      </c>
      <c r="B8" s="25">
        <v>6708141.46</v>
      </c>
    </row>
    <row r="9" spans="1:2" ht="15.75" x14ac:dyDescent="0.25">
      <c r="A9" s="24" t="s">
        <v>60</v>
      </c>
      <c r="B9" s="25">
        <f>B6-B8</f>
        <v>-3082135.44</v>
      </c>
    </row>
    <row r="10" spans="1:2" ht="15.75" x14ac:dyDescent="0.25">
      <c r="A10" s="24" t="s">
        <v>61</v>
      </c>
      <c r="B10" s="25">
        <f>B5-B8</f>
        <v>147562445.79999998</v>
      </c>
    </row>
    <row r="11" spans="1:2" ht="15.75" x14ac:dyDescent="0.25">
      <c r="A11" s="24" t="s">
        <v>62</v>
      </c>
      <c r="B11" s="25">
        <f>B10*0.2</f>
        <v>29512489.159999996</v>
      </c>
    </row>
    <row r="12" spans="1:2" ht="15.75" x14ac:dyDescent="0.25">
      <c r="A12" s="24" t="s">
        <v>63</v>
      </c>
      <c r="B12" s="25">
        <f>B10-B11</f>
        <v>118049956.63999999</v>
      </c>
    </row>
    <row r="13" spans="1:2" ht="15.75" x14ac:dyDescent="0.25">
      <c r="A13" s="24" t="s">
        <v>64</v>
      </c>
      <c r="B13" s="25">
        <v>1538116.49</v>
      </c>
    </row>
    <row r="14" spans="1:2" ht="15.75" x14ac:dyDescent="0.25">
      <c r="A14" s="24" t="s">
        <v>65</v>
      </c>
      <c r="B14" s="25">
        <v>19911945.18</v>
      </c>
    </row>
    <row r="15" spans="1:2" ht="15.75" x14ac:dyDescent="0.25">
      <c r="A15" s="24" t="s">
        <v>66</v>
      </c>
      <c r="B15" s="25">
        <v>0</v>
      </c>
    </row>
    <row r="16" spans="1:2" ht="15.75" x14ac:dyDescent="0.25">
      <c r="A16" s="26" t="s">
        <v>67</v>
      </c>
      <c r="B16" s="25">
        <v>0</v>
      </c>
    </row>
    <row r="17" spans="1:2" ht="15.75" x14ac:dyDescent="0.25">
      <c r="A17" s="26" t="s">
        <v>70</v>
      </c>
      <c r="B17" s="25">
        <v>30897637.449999999</v>
      </c>
    </row>
    <row r="18" spans="1:2" ht="15.75" x14ac:dyDescent="0.25">
      <c r="A18" s="26" t="s">
        <v>69</v>
      </c>
      <c r="B18" s="25">
        <v>7539516.9500000002</v>
      </c>
    </row>
    <row r="19" spans="1:2" ht="15.75" x14ac:dyDescent="0.25">
      <c r="A19" s="26" t="s">
        <v>72</v>
      </c>
      <c r="B19" s="25">
        <v>12779921.08</v>
      </c>
    </row>
    <row r="20" spans="1:2" ht="15" customHeight="1" x14ac:dyDescent="0.25">
      <c r="A20" s="26" t="s">
        <v>71</v>
      </c>
      <c r="B20" s="25">
        <v>2825370.01</v>
      </c>
    </row>
    <row r="21" spans="1:2" ht="15" customHeight="1" x14ac:dyDescent="0.25">
      <c r="A21" s="26" t="s">
        <v>74</v>
      </c>
      <c r="B21" s="25">
        <v>13522077.779999999</v>
      </c>
    </row>
    <row r="22" spans="1:2" ht="15.75" x14ac:dyDescent="0.25">
      <c r="A22" s="26" t="s">
        <v>73</v>
      </c>
      <c r="B22" s="25">
        <f>B12-B13-B14-B15-B16-B17-B18-B19-B21-B20</f>
        <v>29035371.699999996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2023 3ºtri</vt:lpstr>
      <vt:lpstr>Glossário</vt:lpstr>
      <vt:lpstr>Dicionário de Rubrica</vt:lpstr>
      <vt:lpstr>Sintese Caixa FUMCAD 3ºtri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Eliabe Lopes de Carvalho</dc:creator>
  <cp:lastModifiedBy>Eliabe Lopes de Carvalho</cp:lastModifiedBy>
  <dcterms:created xsi:type="dcterms:W3CDTF">2023-04-17T14:23:57Z</dcterms:created>
  <dcterms:modified xsi:type="dcterms:W3CDTF">2023-10-06T20:17:07Z</dcterms:modified>
</cp:coreProperties>
</file>