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89458\Desktop\"/>
    </mc:Choice>
  </mc:AlternateContent>
  <xr:revisionPtr revIDLastSave="0" documentId="13_ncr:1_{23EC4780-3404-45CF-85BA-1C2D140C755D}" xr6:coauthVersionLast="47" xr6:coauthVersionMax="47" xr10:uidLastSave="{00000000-0000-0000-0000-000000000000}"/>
  <bookViews>
    <workbookView xWindow="-120" yWindow="-120" windowWidth="29040" windowHeight="15840" xr2:uid="{4561F7F1-CC86-4482-BD1A-5C3903A4453B}"/>
  </bookViews>
  <sheets>
    <sheet name="2022 2°tri" sheetId="1" r:id="rId1"/>
    <sheet name="Glossário" sheetId="2" r:id="rId2"/>
    <sheet name="Dicionário de Rubrica" sheetId="3" r:id="rId3"/>
    <sheet name="Sintese Caixa FUMCAD 2°tri 20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" l="1"/>
  <c r="B10" i="4"/>
  <c r="B12" i="4" s="1"/>
  <c r="B19" i="4" s="1"/>
  <c r="B9" i="4"/>
  <c r="B5" i="4"/>
  <c r="J10" i="1"/>
  <c r="H10" i="1"/>
  <c r="J7" i="1"/>
  <c r="H7" i="1"/>
  <c r="J3" i="1"/>
  <c r="H3" i="1"/>
</calcChain>
</file>

<file path=xl/sharedStrings.xml><?xml version="1.0" encoding="utf-8"?>
<sst xmlns="http://schemas.openxmlformats.org/spreadsheetml/2006/main" count="104" uniqueCount="70">
  <si>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</si>
  <si>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</si>
  <si>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</si>
  <si>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</si>
  <si>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</si>
  <si>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</si>
  <si>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</si>
  <si>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</si>
  <si>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</si>
  <si>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</si>
  <si>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</si>
  <si>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</si>
  <si>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</si>
  <si>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</si>
  <si>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</si>
  <si>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</si>
  <si>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</si>
  <si>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</si>
  <si>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33909200 - DEA</t>
  </si>
  <si>
    <t>44905200 - Material Permanente</t>
  </si>
  <si>
    <t>Outras Fontes</t>
  </si>
  <si>
    <t>33503900 - Outros Serviços de Terceiros - Pessoa Jurídica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</si>
  <si>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</si>
  <si>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</si>
  <si>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</si>
  <si>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</si>
  <si>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</si>
  <si>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</si>
  <si>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</si>
  <si>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</si>
  <si>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</si>
  <si>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</si>
  <si>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</si>
  <si>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</si>
  <si>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</si>
  <si>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</si>
  <si>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</si>
  <si>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</si>
  <si>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</si>
  <si>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</si>
  <si>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</si>
  <si>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</si>
  <si>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</si>
  <si>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</si>
  <si>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</si>
  <si>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</si>
  <si>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</si>
  <si>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</si>
  <si>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</si>
  <si>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</si>
  <si>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</si>
  <si>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</si>
  <si>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</si>
  <si>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</si>
  <si>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</si>
  <si>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</si>
  <si>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>E = Valor de Receitas (01/Mar - 31/Mar)</t>
  </si>
  <si>
    <t xml:space="preserve">F = E x 30% Desvinculação de Receita - Decreto nº 57.380, de 13 de outubro de 2016 "estimado" </t>
  </si>
  <si>
    <t>G = Desvinculação de Receita "realizada" - Portaria SF nº 29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</si>
  <si>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</si>
  <si>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</si>
  <si>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</si>
  <si>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</si>
  <si>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</si>
  <si>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</si>
  <si>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</si>
  <si>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</si>
  <si>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P =Valor dos projetos captados em 2021</t>
  </si>
  <si>
    <t>Q = Valores da classificação em 2021</t>
  </si>
  <si>
    <t>R = Valor "livre" para novas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</si>
</sst>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9" fontId="0" fillId="2" borderId="1" xfId="2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9" fontId="3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4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9" fontId="4" fillId="4" borderId="1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44" fontId="0" fillId="0" borderId="1" xfId="1" applyFont="1" applyBorder="1"/>
    <xf numFmtId="0" fontId="5" fillId="0" borderId="1" xfId="0" applyFont="1" applyBorder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0E37-6796-4DE9-9A3D-8378AA018EA1}">
  <dimension ref="A1:K16"/>
  <sheetViews>
    <sheetView tabSelected="1" workbookViewId="0">
      <selection activeCell="D28" sqref="D28"/>
    </sheetView>
  </sheetViews>
  <sheetFormatPr defaultRowHeight="15" x14ac:dyDescent="0.25"/>
  <cols>
    <col min="1" max="1" width="17.5703125" bestFit="1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7" width="16.85546875" bestFit="1" customWidth="1"/>
    <col min="8" max="8" width="19" bestFit="1" customWidth="1"/>
    <col min="9" max="9" width="16.85546875" bestFit="1" customWidth="1"/>
    <col min="10" max="10" width="12.42578125" bestFit="1" customWidth="1"/>
    <col min="11" max="11" width="11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11</v>
      </c>
      <c r="B2" s="2" t="s">
        <v>12</v>
      </c>
      <c r="C2" s="3">
        <v>1000</v>
      </c>
      <c r="D2" s="3">
        <v>1000</v>
      </c>
      <c r="E2" s="3">
        <v>1000</v>
      </c>
      <c r="F2" s="3">
        <v>0</v>
      </c>
      <c r="G2" s="3">
        <v>0</v>
      </c>
      <c r="H2" s="4">
        <v>0</v>
      </c>
      <c r="I2" s="5">
        <v>0</v>
      </c>
      <c r="J2" s="4">
        <v>0</v>
      </c>
      <c r="K2" s="6">
        <v>1</v>
      </c>
    </row>
    <row r="3" spans="1:11" x14ac:dyDescent="0.25">
      <c r="A3" s="7" t="s">
        <v>11</v>
      </c>
      <c r="B3" s="7" t="s">
        <v>13</v>
      </c>
      <c r="C3" s="8">
        <v>10000</v>
      </c>
      <c r="D3" s="8">
        <v>0</v>
      </c>
      <c r="E3" s="8">
        <v>10000</v>
      </c>
      <c r="F3" s="8">
        <v>3688.2</v>
      </c>
      <c r="G3" s="8">
        <v>0</v>
      </c>
      <c r="H3" s="9">
        <f>G3/E3</f>
        <v>0</v>
      </c>
      <c r="I3" s="8">
        <v>0</v>
      </c>
      <c r="J3" s="9">
        <f>I3/E3</f>
        <v>0</v>
      </c>
      <c r="K3" s="10">
        <v>2</v>
      </c>
    </row>
    <row r="4" spans="1:11" x14ac:dyDescent="0.25">
      <c r="A4" s="7" t="s">
        <v>11</v>
      </c>
      <c r="B4" s="7" t="s">
        <v>14</v>
      </c>
      <c r="C4" s="8">
        <v>1000</v>
      </c>
      <c r="D4" s="8">
        <v>0</v>
      </c>
      <c r="E4" s="8">
        <v>1000</v>
      </c>
      <c r="F4" s="8">
        <v>0</v>
      </c>
      <c r="G4" s="8">
        <v>0</v>
      </c>
      <c r="H4" s="9">
        <v>0</v>
      </c>
      <c r="I4" s="8">
        <v>0</v>
      </c>
      <c r="J4" s="9">
        <v>0</v>
      </c>
      <c r="K4" s="10">
        <v>2</v>
      </c>
    </row>
    <row r="5" spans="1:11" x14ac:dyDescent="0.25">
      <c r="A5" s="7" t="s">
        <v>11</v>
      </c>
      <c r="B5" s="7" t="s">
        <v>15</v>
      </c>
      <c r="C5" s="8">
        <v>500000</v>
      </c>
      <c r="D5" s="8">
        <v>0</v>
      </c>
      <c r="E5" s="8">
        <v>451100</v>
      </c>
      <c r="F5" s="8">
        <v>0</v>
      </c>
      <c r="G5" s="8">
        <v>0</v>
      </c>
      <c r="H5" s="9">
        <v>0</v>
      </c>
      <c r="I5" s="8">
        <v>0</v>
      </c>
      <c r="J5" s="9">
        <v>0</v>
      </c>
      <c r="K5" s="10">
        <v>2</v>
      </c>
    </row>
    <row r="6" spans="1:11" x14ac:dyDescent="0.25">
      <c r="A6" s="7" t="s">
        <v>11</v>
      </c>
      <c r="B6" s="7" t="s">
        <v>16</v>
      </c>
      <c r="C6" s="8">
        <v>20000</v>
      </c>
      <c r="D6" s="8">
        <v>0</v>
      </c>
      <c r="E6" s="8">
        <v>20000</v>
      </c>
      <c r="F6" s="8">
        <v>0</v>
      </c>
      <c r="G6" s="8">
        <v>0</v>
      </c>
      <c r="H6" s="9">
        <v>0</v>
      </c>
      <c r="I6" s="8">
        <v>0</v>
      </c>
      <c r="J6" s="9">
        <v>0</v>
      </c>
      <c r="K6" s="10">
        <v>2</v>
      </c>
    </row>
    <row r="7" spans="1:11" x14ac:dyDescent="0.25">
      <c r="A7" s="7" t="s">
        <v>11</v>
      </c>
      <c r="B7" s="7" t="s">
        <v>17</v>
      </c>
      <c r="C7" s="8">
        <v>10000</v>
      </c>
      <c r="D7" s="8">
        <v>0</v>
      </c>
      <c r="E7" s="8">
        <v>98916.79</v>
      </c>
      <c r="F7" s="8">
        <v>87023.29</v>
      </c>
      <c r="G7" s="8">
        <v>86900.79</v>
      </c>
      <c r="H7" s="9">
        <f>G7/E7</f>
        <v>0.87852416157054836</v>
      </c>
      <c r="I7" s="8">
        <v>10161.799999999999</v>
      </c>
      <c r="J7" s="9">
        <f>I7/E7</f>
        <v>0.10273079019244356</v>
      </c>
      <c r="K7" s="10">
        <v>2</v>
      </c>
    </row>
    <row r="8" spans="1:11" x14ac:dyDescent="0.25">
      <c r="A8" s="7" t="s">
        <v>11</v>
      </c>
      <c r="B8" s="7" t="s">
        <v>18</v>
      </c>
      <c r="C8" s="8">
        <v>0</v>
      </c>
      <c r="D8" s="8">
        <v>0</v>
      </c>
      <c r="E8" s="8">
        <v>48900</v>
      </c>
      <c r="F8" s="8">
        <v>48900</v>
      </c>
      <c r="G8" s="8">
        <v>0</v>
      </c>
      <c r="H8" s="9">
        <v>0</v>
      </c>
      <c r="I8" s="8">
        <v>0</v>
      </c>
      <c r="J8" s="9">
        <v>0</v>
      </c>
      <c r="K8" s="10">
        <v>2</v>
      </c>
    </row>
    <row r="9" spans="1:11" x14ac:dyDescent="0.25">
      <c r="A9" s="7" t="s">
        <v>11</v>
      </c>
      <c r="B9" s="7" t="s">
        <v>19</v>
      </c>
      <c r="C9" s="8">
        <v>43025</v>
      </c>
      <c r="D9" s="8">
        <v>0</v>
      </c>
      <c r="E9" s="8">
        <v>43025</v>
      </c>
      <c r="F9" s="8">
        <v>0</v>
      </c>
      <c r="G9" s="8">
        <v>0</v>
      </c>
      <c r="H9" s="9">
        <v>0</v>
      </c>
      <c r="I9" s="8">
        <v>0</v>
      </c>
      <c r="J9" s="9">
        <v>0</v>
      </c>
      <c r="K9" s="10">
        <v>2</v>
      </c>
    </row>
    <row r="10" spans="1:11" x14ac:dyDescent="0.25">
      <c r="A10" s="11" t="s">
        <v>20</v>
      </c>
      <c r="B10" s="11" t="s">
        <v>21</v>
      </c>
      <c r="C10" s="12">
        <v>60000001</v>
      </c>
      <c r="D10" s="12">
        <v>0</v>
      </c>
      <c r="E10" s="12">
        <v>60000001</v>
      </c>
      <c r="F10" s="12">
        <v>39013179.770000003</v>
      </c>
      <c r="G10" s="12">
        <v>34431923.229999997</v>
      </c>
      <c r="H10" s="13">
        <f>G10/E10</f>
        <v>0.57386537760224365</v>
      </c>
      <c r="I10" s="12">
        <v>18773224.789999999</v>
      </c>
      <c r="J10" s="13">
        <f>I10/E10</f>
        <v>0.31288707461854876</v>
      </c>
      <c r="K10" s="14">
        <v>3</v>
      </c>
    </row>
    <row r="11" spans="1:11" x14ac:dyDescent="0.25">
      <c r="A11" s="11" t="s">
        <v>20</v>
      </c>
      <c r="B11" s="11" t="s">
        <v>17</v>
      </c>
      <c r="C11" s="12">
        <v>599901</v>
      </c>
      <c r="D11" s="12">
        <v>0</v>
      </c>
      <c r="E11" s="12">
        <v>599901</v>
      </c>
      <c r="F11" s="12">
        <v>0</v>
      </c>
      <c r="G11" s="12">
        <v>0</v>
      </c>
      <c r="H11" s="15">
        <v>0</v>
      </c>
      <c r="I11" s="12">
        <v>0</v>
      </c>
      <c r="J11" s="15">
        <v>0</v>
      </c>
      <c r="K11" s="14">
        <v>3</v>
      </c>
    </row>
    <row r="12" spans="1:11" x14ac:dyDescent="0.25">
      <c r="A12" s="11" t="s">
        <v>20</v>
      </c>
      <c r="B12" s="11" t="s">
        <v>17</v>
      </c>
      <c r="C12" s="12">
        <v>7768008</v>
      </c>
      <c r="D12" s="12">
        <v>0</v>
      </c>
      <c r="E12" s="12">
        <v>7768008</v>
      </c>
      <c r="F12" s="12">
        <v>0</v>
      </c>
      <c r="G12" s="12">
        <v>0</v>
      </c>
      <c r="H12" s="15">
        <v>0</v>
      </c>
      <c r="I12" s="12">
        <v>0</v>
      </c>
      <c r="J12" s="15">
        <v>0</v>
      </c>
      <c r="K12" s="14">
        <v>3</v>
      </c>
    </row>
    <row r="13" spans="1:1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2">
        <v>1</v>
      </c>
      <c r="B14" s="17" t="s">
        <v>22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7">
        <v>2</v>
      </c>
      <c r="B15" s="17" t="s">
        <v>23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1">
        <v>3</v>
      </c>
      <c r="B16" s="18" t="s">
        <v>24</v>
      </c>
      <c r="C16" s="18"/>
      <c r="D16" s="18"/>
      <c r="E16" s="18"/>
      <c r="F16" s="18"/>
      <c r="G16" s="18"/>
      <c r="H16" s="18"/>
      <c r="I16" s="18"/>
      <c r="J16" s="18"/>
      <c r="K16" s="18"/>
    </row>
  </sheetData>
  <mergeCells count="3">
    <mergeCell ref="B14:K14"/>
    <mergeCell ref="B15:K15"/>
    <mergeCell ref="B16:K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1D09-5FA6-4A73-9F60-A05F26E286C5}">
  <dimension ref="A1:O11"/>
  <sheetViews>
    <sheetView workbookViewId="0">
      <selection activeCell="B19" sqref="B19"/>
    </sheetView>
  </sheetViews>
  <sheetFormatPr defaultColWidth="34.140625" defaultRowHeight="15.75" customHeight="1" x14ac:dyDescent="0.25"/>
  <cols>
    <col min="2" max="2" width="124.7109375" customWidth="1"/>
  </cols>
  <sheetData>
    <row r="1" spans="1:15" ht="15.75" customHeight="1" x14ac:dyDescent="0.25">
      <c r="A1" s="20" t="s">
        <v>25</v>
      </c>
      <c r="B1" s="20" t="s">
        <v>26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.75" customHeight="1" x14ac:dyDescent="0.25">
      <c r="A2" s="20" t="s">
        <v>0</v>
      </c>
      <c r="B2" s="20" t="s">
        <v>27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.75" customHeight="1" x14ac:dyDescent="0.25">
      <c r="A3" s="20" t="s">
        <v>1</v>
      </c>
      <c r="B3" s="20" t="s">
        <v>28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.75" customHeight="1" x14ac:dyDescent="0.25">
      <c r="A4" s="20" t="s">
        <v>2</v>
      </c>
      <c r="B4" s="20" t="s">
        <v>29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5.75" customHeight="1" x14ac:dyDescent="0.25">
      <c r="A5" s="20" t="s">
        <v>3</v>
      </c>
      <c r="B5" s="20" t="s">
        <v>30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customHeight="1" x14ac:dyDescent="0.25">
      <c r="A6" s="20" t="s">
        <v>4</v>
      </c>
      <c r="B6" s="20" t="s">
        <v>31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5.75" customHeight="1" x14ac:dyDescent="0.25">
      <c r="A7" s="20" t="s">
        <v>5</v>
      </c>
      <c r="B7" s="20" t="s">
        <v>32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20" t="s">
        <v>6</v>
      </c>
      <c r="B8" s="20" t="s">
        <v>33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.75" customHeight="1" x14ac:dyDescent="0.25">
      <c r="A9" s="20" t="s">
        <v>7</v>
      </c>
      <c r="B9" s="20" t="s">
        <v>34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20" t="s">
        <v>8</v>
      </c>
      <c r="B10" s="20" t="s">
        <v>35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15.75" customHeight="1" x14ac:dyDescent="0.25">
      <c r="A11" s="20" t="s">
        <v>9</v>
      </c>
      <c r="B11" s="20" t="s">
        <v>36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565C-7B72-44F8-AFC0-96A0AD7D0C96}">
  <dimension ref="A1:B16"/>
  <sheetViews>
    <sheetView workbookViewId="0">
      <selection activeCell="A18" sqref="A18"/>
    </sheetView>
  </sheetViews>
  <sheetFormatPr defaultColWidth="86.85546875" defaultRowHeight="15" x14ac:dyDescent="0.25"/>
  <sheetData>
    <row r="1" spans="1:2" x14ac:dyDescent="0.25">
      <c r="A1" s="22" t="s">
        <v>11</v>
      </c>
      <c r="B1" s="22"/>
    </row>
    <row r="2" spans="1:2" x14ac:dyDescent="0.25">
      <c r="A2" s="1" t="s">
        <v>1</v>
      </c>
      <c r="B2" s="1" t="s">
        <v>37</v>
      </c>
    </row>
    <row r="3" spans="1:2" ht="30" x14ac:dyDescent="0.25">
      <c r="A3" s="23" t="s">
        <v>12</v>
      </c>
      <c r="B3" s="23" t="s">
        <v>38</v>
      </c>
    </row>
    <row r="4" spans="1:2" ht="30" x14ac:dyDescent="0.25">
      <c r="A4" s="23" t="s">
        <v>13</v>
      </c>
      <c r="B4" s="23" t="s">
        <v>39</v>
      </c>
    </row>
    <row r="5" spans="1:2" ht="30" x14ac:dyDescent="0.25">
      <c r="A5" s="23" t="s">
        <v>14</v>
      </c>
      <c r="B5" s="23" t="s">
        <v>40</v>
      </c>
    </row>
    <row r="6" spans="1:2" ht="30" x14ac:dyDescent="0.25">
      <c r="A6" s="23" t="s">
        <v>17</v>
      </c>
      <c r="B6" s="23" t="s">
        <v>41</v>
      </c>
    </row>
    <row r="7" spans="1:2" x14ac:dyDescent="0.25">
      <c r="A7" s="23" t="s">
        <v>15</v>
      </c>
      <c r="B7" s="23" t="s">
        <v>42</v>
      </c>
    </row>
    <row r="8" spans="1:2" ht="30" x14ac:dyDescent="0.25">
      <c r="A8" s="23" t="s">
        <v>16</v>
      </c>
      <c r="B8" s="23" t="s">
        <v>43</v>
      </c>
    </row>
    <row r="9" spans="1:2" ht="30" x14ac:dyDescent="0.25">
      <c r="A9" s="23" t="s">
        <v>19</v>
      </c>
      <c r="B9" s="23" t="s">
        <v>44</v>
      </c>
    </row>
    <row r="10" spans="1:2" x14ac:dyDescent="0.25">
      <c r="A10" s="23" t="s">
        <v>18</v>
      </c>
      <c r="B10" s="23" t="s">
        <v>45</v>
      </c>
    </row>
    <row r="11" spans="1:2" x14ac:dyDescent="0.25">
      <c r="A11" s="24"/>
      <c r="B11" s="24"/>
    </row>
    <row r="12" spans="1:2" x14ac:dyDescent="0.25">
      <c r="A12" s="25" t="s">
        <v>46</v>
      </c>
      <c r="B12" s="25"/>
    </row>
    <row r="13" spans="1:2" x14ac:dyDescent="0.25">
      <c r="A13" s="23" t="s">
        <v>1</v>
      </c>
      <c r="B13" s="1" t="s">
        <v>37</v>
      </c>
    </row>
    <row r="14" spans="1:2" ht="30" x14ac:dyDescent="0.25">
      <c r="A14" s="23" t="s">
        <v>21</v>
      </c>
      <c r="B14" s="23" t="s">
        <v>47</v>
      </c>
    </row>
    <row r="15" spans="1:2" ht="30" x14ac:dyDescent="0.25">
      <c r="A15" s="23" t="s">
        <v>48</v>
      </c>
      <c r="B15" s="23" t="s">
        <v>49</v>
      </c>
    </row>
    <row r="16" spans="1:2" x14ac:dyDescent="0.25">
      <c r="A16" s="23" t="s">
        <v>50</v>
      </c>
      <c r="B16" s="23" t="s">
        <v>51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29D3F-952E-4962-9ABD-A8D6609A492B}">
  <dimension ref="A1:B19"/>
  <sheetViews>
    <sheetView workbookViewId="0">
      <selection activeCell="A26" sqref="A26"/>
    </sheetView>
  </sheetViews>
  <sheetFormatPr defaultColWidth="89.85546875" defaultRowHeight="18" customHeight="1" x14ac:dyDescent="0.25"/>
  <cols>
    <col min="1" max="1" width="98.7109375" customWidth="1"/>
    <col min="2" max="2" width="26.7109375" customWidth="1"/>
  </cols>
  <sheetData>
    <row r="1" spans="1:2" ht="18" customHeight="1" x14ac:dyDescent="0.25">
      <c r="A1" s="26">
        <v>44727</v>
      </c>
    </row>
    <row r="2" spans="1:2" ht="18" customHeight="1" x14ac:dyDescent="0.25">
      <c r="A2" s="19" t="s">
        <v>52</v>
      </c>
      <c r="B2" s="27">
        <v>222347247.97999999</v>
      </c>
    </row>
    <row r="3" spans="1:2" ht="18" customHeight="1" x14ac:dyDescent="0.25">
      <c r="A3" s="19" t="s">
        <v>53</v>
      </c>
      <c r="B3" s="27">
        <v>63003848.460000001</v>
      </c>
    </row>
    <row r="4" spans="1:2" ht="18" customHeight="1" x14ac:dyDescent="0.25">
      <c r="A4" s="19" t="s">
        <v>54</v>
      </c>
      <c r="B4" s="27">
        <v>485203.47</v>
      </c>
    </row>
    <row r="5" spans="1:2" ht="18" customHeight="1" x14ac:dyDescent="0.25">
      <c r="A5" s="19" t="s">
        <v>55</v>
      </c>
      <c r="B5" s="27">
        <f>B2-B3-B4</f>
        <v>158858196.04999998</v>
      </c>
    </row>
    <row r="6" spans="1:2" ht="18" customHeight="1" x14ac:dyDescent="0.25">
      <c r="A6" s="19" t="s">
        <v>56</v>
      </c>
      <c r="B6" s="27">
        <v>2725595.85</v>
      </c>
    </row>
    <row r="7" spans="1:2" ht="18" customHeight="1" x14ac:dyDescent="0.25">
      <c r="A7" s="19" t="s">
        <v>57</v>
      </c>
      <c r="B7" s="27">
        <v>817678.76</v>
      </c>
    </row>
    <row r="8" spans="1:2" ht="18" customHeight="1" x14ac:dyDescent="0.25">
      <c r="A8" s="19" t="s">
        <v>58</v>
      </c>
      <c r="B8" s="27">
        <v>8843123.0999999996</v>
      </c>
    </row>
    <row r="9" spans="1:2" ht="18" customHeight="1" x14ac:dyDescent="0.25">
      <c r="A9" s="19" t="s">
        <v>59</v>
      </c>
      <c r="B9" s="27">
        <f>B6-B8</f>
        <v>-6117527.25</v>
      </c>
    </row>
    <row r="10" spans="1:2" ht="18" customHeight="1" x14ac:dyDescent="0.25">
      <c r="A10" s="19" t="s">
        <v>60</v>
      </c>
      <c r="B10" s="27">
        <f>B5-B8</f>
        <v>150015072.94999999</v>
      </c>
    </row>
    <row r="11" spans="1:2" ht="18" customHeight="1" x14ac:dyDescent="0.25">
      <c r="A11" s="19" t="s">
        <v>61</v>
      </c>
      <c r="B11" s="27">
        <f>B10*0.2</f>
        <v>30003014.59</v>
      </c>
    </row>
    <row r="12" spans="1:2" ht="18" customHeight="1" x14ac:dyDescent="0.25">
      <c r="A12" s="19" t="s">
        <v>62</v>
      </c>
      <c r="B12" s="27">
        <f>B10-B11</f>
        <v>120012058.35999998</v>
      </c>
    </row>
    <row r="13" spans="1:2" ht="18" customHeight="1" x14ac:dyDescent="0.25">
      <c r="A13" s="19" t="s">
        <v>63</v>
      </c>
      <c r="B13" s="27">
        <v>9683889.1799999997</v>
      </c>
    </row>
    <row r="14" spans="1:2" ht="18" customHeight="1" x14ac:dyDescent="0.25">
      <c r="A14" s="19" t="s">
        <v>64</v>
      </c>
      <c r="B14" s="27">
        <v>37410615.18</v>
      </c>
    </row>
    <row r="15" spans="1:2" ht="18" customHeight="1" x14ac:dyDescent="0.25">
      <c r="A15" s="19" t="s">
        <v>65</v>
      </c>
      <c r="B15" s="27">
        <v>0</v>
      </c>
    </row>
    <row r="16" spans="1:2" ht="18" customHeight="1" x14ac:dyDescent="0.25">
      <c r="A16" s="28" t="s">
        <v>66</v>
      </c>
      <c r="B16" s="27">
        <v>7792928.7199999997</v>
      </c>
    </row>
    <row r="17" spans="1:2" ht="18" customHeight="1" x14ac:dyDescent="0.25">
      <c r="A17" s="28" t="s">
        <v>67</v>
      </c>
      <c r="B17" s="27">
        <v>21793869.109999999</v>
      </c>
    </row>
    <row r="18" spans="1:2" ht="18" customHeight="1" x14ac:dyDescent="0.25">
      <c r="A18" s="28" t="s">
        <v>68</v>
      </c>
      <c r="B18" s="27">
        <v>20058749.530000001</v>
      </c>
    </row>
    <row r="19" spans="1:2" ht="18" customHeight="1" x14ac:dyDescent="0.25">
      <c r="A19" s="28" t="s">
        <v>69</v>
      </c>
      <c r="B19" s="27">
        <f>B12-B13-B14-B15-B16-B17-B18</f>
        <v>23272006.639999971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2022 2°tri</vt:lpstr>
      <vt:lpstr>Glossário</vt:lpstr>
      <vt:lpstr>Dicionário de Rubrica</vt:lpstr>
      <vt:lpstr>Sintese Caixa FUMCAD 2°tri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Eliabe Lopes de Carvalho</dc:creator>
  <cp:lastModifiedBy>Eliabe Lopes de Carvalho</cp:lastModifiedBy>
  <dcterms:created xsi:type="dcterms:W3CDTF">2022-07-11T14:22:15Z</dcterms:created>
  <dcterms:modified xsi:type="dcterms:W3CDTF">2022-07-11T20:06:56Z</dcterms:modified>
</cp:coreProperties>
</file>