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CAP\1 Demonstrativos\2025\1- JANEIRO\"/>
    </mc:Choice>
  </mc:AlternateContent>
  <xr:revisionPtr revIDLastSave="0" documentId="13_ncr:1_{B2E0BF20-F40F-4655-A634-08ACE583C9F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F25" i="1"/>
  <c r="F24" i="1" l="1"/>
  <c r="C24" i="1"/>
  <c r="G24" i="1"/>
  <c r="D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F11" i="1"/>
  <c r="D11" i="1"/>
  <c r="D9" i="1" s="1"/>
  <c r="C11" i="1"/>
  <c r="C9" i="1" s="1"/>
  <c r="G9" i="1"/>
  <c r="F9" i="1"/>
  <c r="G27" i="1" l="1"/>
  <c r="D27" i="1"/>
  <c r="F27" i="1"/>
  <c r="C27" i="1"/>
  <c r="G28" i="1" l="1"/>
  <c r="F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100-000001000000}">
      <text>
        <r>
          <rPr>
            <sz val="10"/>
            <color rgb="FF000000"/>
            <rFont val="Arial"/>
            <family val="2"/>
            <charset val="1"/>
          </rPr>
          <t xml:space="preserve">Adriana Neves Oliveira Flugêncio:
ESTORNO DO MÊS ANTERIOR 
</t>
        </r>
      </text>
    </comment>
  </commentList>
</comments>
</file>

<file path=xl/sharedStrings.xml><?xml version="1.0" encoding="utf-8"?>
<sst xmlns="http://schemas.openxmlformats.org/spreadsheetml/2006/main" count="90" uniqueCount="51">
  <si>
    <t xml:space="preserve"> FUNDO DE PROTEÇÃO DO PATRIMÔNIO CULTURAL E AMBIENTAL PAULISTANO - FUNCAP (CNPJ: 14.193.363/0001-03)</t>
  </si>
  <si>
    <t>BALANCETE FINANCEIRO</t>
  </si>
  <si>
    <t>ORÇAMENTO FISCAL E DA SEGURIDADE SOCIAL</t>
  </si>
  <si>
    <t>COMPETÊNCIA JANEIRO/2025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</si>
  <si>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</si>
  <si>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</si>
  <si>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</si>
  <si>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</si>
  <si>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</si>
  <si>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</si>
  <si>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</si>
  <si>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</si>
  <si>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</si>
  <si>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</si>
  <si>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</si>
  <si>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</si>
  <si>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</si>
  <si>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Orçamentária¹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</si>
  <si>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</si>
  <si>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</si>
  <si>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</si>
  <si>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</si>
  <si>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</si>
  <si>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</si>
  <si>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b/>
        <sz val="11"/>
        <rFont val="Calibri Light"/>
        <family val="2"/>
        <charset val="1"/>
      </rPr>
      <t xml:space="preserve">Fonte: </t>
    </r>
    <r>
      <rPr>
        <sz val="11"/>
        <rFont val="Calibri Light"/>
        <family val="2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</si>
  <si>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</si>
  <si>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</si>
  <si>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</si>
  <si>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</si>
  <si>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</si>
  <si>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</si>
  <si>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</si>
  <si>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</si>
  <si>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</si>
  <si>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</si>
  <si>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</si>
  <si>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</si>
  <si>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</si>
  <si>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</si>
  <si>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</si>
  <si>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ROBERTO ALVES BATALHA</t>
  </si>
  <si>
    <t>MARÍLIA ALVES BARBOUR</t>
  </si>
  <si>
    <t>JOSÉ ANTONIO SILVA PARENTE</t>
  </si>
  <si>
    <t>CRC: 1SP183.475/O-2</t>
  </si>
  <si>
    <t>RF 843.487.5</t>
  </si>
  <si>
    <t>RG 35.249.XXX-4</t>
  </si>
  <si>
    <t>CONTADOR SMC/CAF</t>
  </si>
  <si>
    <t>DIRETORA DO DPH</t>
  </si>
  <si>
    <t>SECRETÁRIO MUNICIPAL DE CULTURA E ECONOMIA CRIATIVA</t>
  </si>
  <si>
    <t>DEPÓSITOS RESTITUÍVEIS E VALORES VINCULADOS</t>
  </si>
  <si>
    <t>OUTROS RECEBIMENTOS EXTRAORÇAMENTÁRIOS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</si>
</sst>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 &quot;* #,##0.00_-;&quot;-R$ &quot;* #,##0.00_-;_-&quot;R$ &quot;* \-??_-;_-@_-"/>
    <numFmt numFmtId="165" formatCode="_(* #,##0.00_);_(* \(#,##0.00\);_(* \-??_);_(@_)"/>
    <numFmt numFmtId="166" formatCode="_-* #,##0.00_-;\-* #,##0.00_-;_-* \-??_-;_-@_-"/>
    <numFmt numFmtId="167" formatCode="#,##0.00_);\(#,##0.00\);\-"/>
  </numFmts>
  <fonts count="12" x14ac:knownFonts="1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5">
    <xf numFmtId="0" fontId="0" fillId="0" borderId="0"/>
    <xf numFmtId="166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1" fillId="0" borderId="0">
      <alignment vertical="top"/>
    </xf>
    <xf numFmtId="0" fontId="11" fillId="0" borderId="0">
      <alignment vertical="top"/>
    </xf>
    <xf numFmtId="165" fontId="1" fillId="0" borderId="0" applyBorder="0" applyProtection="0"/>
    <xf numFmtId="166" fontId="11" fillId="0" borderId="0" applyBorder="0" applyProtection="0"/>
    <xf numFmtId="166" fontId="11" fillId="0" borderId="0" applyBorder="0" applyProtection="0"/>
    <xf numFmtId="166" fontId="11" fillId="0" borderId="0" applyBorder="0" applyProtection="0"/>
    <xf numFmtId="166" fontId="11" fillId="0" borderId="0" applyBorder="0" applyProtection="0"/>
  </cellStyleXfs>
  <cellXfs count="66">
    <xf numFmtId="0" fontId="0" fillId="0" borderId="0" xfId="0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 indent="1"/>
    </xf>
    <xf numFmtId="166" fontId="4" fillId="2" borderId="1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horizontal="left" indent="1"/>
    </xf>
    <xf numFmtId="166" fontId="4" fillId="2" borderId="3" xfId="0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indent="2"/>
    </xf>
    <xf numFmtId="166" fontId="3" fillId="2" borderId="6" xfId="0" applyNumberFormat="1" applyFont="1" applyFill="1" applyBorder="1" applyAlignment="1">
      <alignment vertical="top"/>
    </xf>
    <xf numFmtId="167" fontId="3" fillId="2" borderId="6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indent="2"/>
    </xf>
    <xf numFmtId="166" fontId="4" fillId="2" borderId="5" xfId="0" applyNumberFormat="1" applyFont="1" applyFill="1" applyBorder="1" applyAlignment="1">
      <alignment vertical="top"/>
    </xf>
    <xf numFmtId="166" fontId="4" fillId="2" borderId="6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left" indent="1"/>
    </xf>
    <xf numFmtId="4" fontId="3" fillId="2" borderId="6" xfId="0" applyNumberFormat="1" applyFont="1" applyFill="1" applyBorder="1" applyAlignment="1">
      <alignment vertical="top"/>
    </xf>
    <xf numFmtId="0" fontId="6" fillId="2" borderId="0" xfId="0" applyFont="1" applyFill="1" applyAlignment="1">
      <alignment horizontal="left" indent="1"/>
    </xf>
    <xf numFmtId="166" fontId="3" fillId="2" borderId="5" xfId="0" applyNumberFormat="1" applyFont="1" applyFill="1" applyBorder="1" applyAlignment="1">
      <alignment vertical="top"/>
    </xf>
    <xf numFmtId="167" fontId="3" fillId="2" borderId="6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 indent="1"/>
    </xf>
    <xf numFmtId="167" fontId="4" fillId="2" borderId="0" xfId="0" applyNumberFormat="1" applyFont="1" applyFill="1" applyAlignment="1">
      <alignment horizontal="left"/>
    </xf>
    <xf numFmtId="167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6" fontId="3" fillId="0" borderId="0" xfId="1" applyFont="1" applyBorder="1" applyAlignment="1" applyProtection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5" xfId="0" applyFont="1" applyFill="1" applyBorder="1" applyAlignment="1">
      <alignment horizontal="left" indent="1"/>
    </xf>
    <xf numFmtId="4" fontId="3" fillId="2" borderId="5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left" indent="1"/>
    </xf>
    <xf numFmtId="166" fontId="4" fillId="2" borderId="7" xfId="0" applyNumberFormat="1" applyFont="1" applyFill="1" applyBorder="1" applyAlignment="1">
      <alignment vertical="top"/>
    </xf>
    <xf numFmtId="166" fontId="4" fillId="2" borderId="8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166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11" fillId="0" borderId="0" xfId="9">
      <alignment vertical="top"/>
    </xf>
    <xf numFmtId="167" fontId="10" fillId="0" borderId="11" xfId="0" applyNumberFormat="1" applyFont="1" applyBorder="1" applyAlignment="1">
      <alignment horizontal="right" vertical="center"/>
    </xf>
    <xf numFmtId="164" fontId="2" fillId="0" borderId="11" xfId="2" applyFont="1" applyBorder="1" applyAlignment="1" applyProtection="1">
      <alignment vertical="top"/>
    </xf>
    <xf numFmtId="164" fontId="2" fillId="0" borderId="13" xfId="2" applyFont="1" applyBorder="1" applyAlignment="1" applyProtection="1">
      <alignment vertical="top"/>
    </xf>
    <xf numFmtId="0" fontId="2" fillId="0" borderId="0" xfId="9" applyFont="1">
      <alignment vertical="top"/>
    </xf>
    <xf numFmtId="164" fontId="2" fillId="0" borderId="0" xfId="2" applyFont="1" applyBorder="1" applyAlignment="1" applyProtection="1">
      <alignment vertical="top"/>
    </xf>
    <xf numFmtId="167" fontId="10" fillId="0" borderId="11" xfId="0" applyNumberFormat="1" applyFont="1" applyBorder="1" applyAlignment="1">
      <alignment vertical="center"/>
    </xf>
    <xf numFmtId="167" fontId="2" fillId="0" borderId="13" xfId="0" applyNumberFormat="1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0" fillId="0" borderId="10" xfId="8" applyFont="1" applyBorder="1" applyAlignment="1">
      <alignment horizontal="left" vertical="center"/>
    </xf>
    <xf numFmtId="0" fontId="2" fillId="0" borderId="12" xfId="8" applyFont="1" applyBorder="1" applyAlignment="1">
      <alignment horizontal="left" vertical="top"/>
    </xf>
    <xf numFmtId="0" fontId="9" fillId="0" borderId="9" xfId="9" applyFont="1" applyBorder="1" applyAlignment="1">
      <alignment horizontal="center" vertical="top"/>
    </xf>
    <xf numFmtId="0" fontId="10" fillId="0" borderId="10" xfId="9" applyFont="1" applyBorder="1" applyAlignment="1">
      <alignment horizontal="left" vertical="center"/>
    </xf>
    <xf numFmtId="0" fontId="2" fillId="0" borderId="10" xfId="9" applyFont="1" applyBorder="1" applyAlignment="1">
      <alignment horizontal="left" vertical="top"/>
    </xf>
    <xf numFmtId="0" fontId="2" fillId="0" borderId="12" xfId="9" applyFont="1" applyBorder="1" applyAlignment="1">
      <alignment horizontal="left" vertical="top" wrapText="1"/>
    </xf>
  </cellXfs>
  <cellStyles count="15">
    <cellStyle name="Moeda 2" xfId="2" xr:uid="{00000000-0005-0000-0000-000006000000}"/>
    <cellStyle name="Moeda 3" xfId="3" xr:uid="{00000000-0005-0000-0000-000007000000}"/>
    <cellStyle name="Normal" xfId="0" builtinId="0"/>
    <cellStyle name="Normal 2" xfId="4" xr:uid="{00000000-0005-0000-0000-000008000000}"/>
    <cellStyle name="Normal 2 2 2" xfId="5" xr:uid="{00000000-0005-0000-0000-000009000000}"/>
    <cellStyle name="Normal 3" xfId="6" xr:uid="{00000000-0005-0000-0000-00000A000000}"/>
    <cellStyle name="Normal 3 2" xfId="7" xr:uid="{00000000-0005-0000-0000-00000B000000}"/>
    <cellStyle name="Normal 4" xfId="8" xr:uid="{00000000-0005-0000-0000-00000C000000}"/>
    <cellStyle name="Normal 5" xfId="9" xr:uid="{00000000-0005-0000-0000-00000D000000}"/>
    <cellStyle name="Separador de milhares 2" xfId="10" xr:uid="{00000000-0005-0000-0000-00000E000000}"/>
    <cellStyle name="Vírgula" xfId="1" builtinId="3"/>
    <cellStyle name="Vírgula 2" xfId="11" xr:uid="{00000000-0005-0000-0000-00000F000000}"/>
    <cellStyle name="Vírgula 2 2" xfId="12" xr:uid="{00000000-0005-0000-0000-000010000000}"/>
    <cellStyle name="Vírgula 3" xfId="13" xr:uid="{00000000-0005-0000-0000-000011000000}"/>
    <cellStyle name="Vírgula 4" xfId="14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0</xdr:row>
      <xdr:rowOff>0</xdr:rowOff>
    </xdr:from>
    <xdr:to>
      <xdr:col>1</xdr:col>
      <xdr:colOff>1068120</xdr:colOff>
      <xdr:row>0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0080" y="0"/>
          <a:ext cx="7822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285840</xdr:colOff>
      <xdr:row>0</xdr:row>
      <xdr:rowOff>0</xdr:rowOff>
    </xdr:from>
    <xdr:to>
      <xdr:col>1</xdr:col>
      <xdr:colOff>1068120</xdr:colOff>
      <xdr:row>0</xdr:row>
      <xdr:rowOff>0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0080" y="0"/>
          <a:ext cx="7822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666720</xdr:colOff>
      <xdr:row>1</xdr:row>
      <xdr:rowOff>70920</xdr:rowOff>
    </xdr:from>
    <xdr:to>
      <xdr:col>1</xdr:col>
      <xdr:colOff>1472040</xdr:colOff>
      <xdr:row>6</xdr:row>
      <xdr:rowOff>67320</xdr:rowOff>
    </xdr:to>
    <xdr:pic>
      <xdr:nvPicPr>
        <xdr:cNvPr id="4" name="Picture -7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90960" y="261360"/>
          <a:ext cx="805320" cy="895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U38"/>
  <sheetViews>
    <sheetView showGridLines="0" tabSelected="1" zoomScale="80" zoomScaleNormal="80" workbookViewId="0">
      <selection activeCell="N17" sqref="N17"/>
    </sheetView>
  </sheetViews>
  <sheetFormatPr defaultColWidth="8.85546875" defaultRowHeight="15" x14ac:dyDescent="0.2"/>
  <cols>
    <col min="1" max="1" width="8.85546875" style="4"/>
    <col min="2" max="2" width="55.7109375" style="5" customWidth="1"/>
    <col min="3" max="3" width="17" style="5" customWidth="1"/>
    <col min="4" max="4" width="20.140625" style="5" customWidth="1"/>
    <col min="5" max="5" width="56.85546875" style="5" customWidth="1"/>
    <col min="6" max="6" width="18.140625" style="5" customWidth="1"/>
    <col min="7" max="7" width="21.5703125" style="5" customWidth="1"/>
    <col min="8" max="8" width="19.28515625" style="5" customWidth="1"/>
    <col min="9" max="16384" width="8.85546875" style="5"/>
  </cols>
  <sheetData>
    <row r="1" spans="1:8" s="4" customFormat="1" x14ac:dyDescent="0.2"/>
    <row r="2" spans="1:8" ht="12" customHeight="1" x14ac:dyDescent="0.2">
      <c r="B2" s="58"/>
      <c r="C2" s="58"/>
      <c r="D2" s="58"/>
      <c r="E2" s="58"/>
      <c r="F2" s="58"/>
      <c r="G2" s="58"/>
      <c r="H2" s="6"/>
    </row>
    <row r="3" spans="1:8" x14ac:dyDescent="0.2">
      <c r="B3" s="59" t="s">
        <v>0</v>
      </c>
      <c r="C3" s="59"/>
      <c r="D3" s="59"/>
      <c r="E3" s="59"/>
      <c r="F3" s="59"/>
      <c r="G3" s="4"/>
      <c r="H3" s="6"/>
    </row>
    <row r="4" spans="1:8" x14ac:dyDescent="0.2">
      <c r="B4" s="59" t="s">
        <v>1</v>
      </c>
      <c r="C4" s="59"/>
      <c r="D4" s="59"/>
      <c r="E4" s="59"/>
      <c r="F4" s="59"/>
      <c r="G4" s="4"/>
      <c r="H4" s="6"/>
    </row>
    <row r="5" spans="1:8" x14ac:dyDescent="0.2">
      <c r="B5" s="59" t="s">
        <v>2</v>
      </c>
      <c r="C5" s="59"/>
      <c r="D5" s="59"/>
      <c r="E5" s="59"/>
      <c r="F5" s="59"/>
      <c r="G5" s="4"/>
      <c r="H5" s="3"/>
    </row>
    <row r="6" spans="1:8" x14ac:dyDescent="0.2">
      <c r="B6" s="59" t="s">
        <v>3</v>
      </c>
      <c r="C6" s="59"/>
      <c r="D6" s="59"/>
      <c r="E6" s="59"/>
      <c r="F6" s="59"/>
      <c r="G6" s="4"/>
      <c r="H6" s="3"/>
    </row>
    <row r="7" spans="1:8" x14ac:dyDescent="0.2">
      <c r="B7" s="4"/>
      <c r="C7" s="4"/>
      <c r="D7" s="4"/>
      <c r="E7" s="4"/>
      <c r="F7" s="4"/>
      <c r="G7" s="4"/>
      <c r="H7" s="4"/>
    </row>
    <row r="8" spans="1:8" s="10" customFormat="1" x14ac:dyDescent="0.2">
      <c r="A8" s="6"/>
      <c r="B8" s="7" t="s">
        <v>4</v>
      </c>
      <c r="C8" s="8" t="s">
        <v>5</v>
      </c>
      <c r="D8" s="8" t="s">
        <v>6</v>
      </c>
      <c r="E8" s="9" t="s">
        <v>7</v>
      </c>
      <c r="F8" s="9" t="s">
        <v>5</v>
      </c>
      <c r="G8" s="9" t="s">
        <v>6</v>
      </c>
      <c r="H8" s="6"/>
    </row>
    <row r="9" spans="1:8" s="16" customFormat="1" ht="19.5" customHeight="1" x14ac:dyDescent="0.25">
      <c r="A9" s="11"/>
      <c r="B9" s="12" t="s">
        <v>8</v>
      </c>
      <c r="C9" s="13">
        <f>C10+C11</f>
        <v>50579.14</v>
      </c>
      <c r="D9" s="13">
        <f>D10+D11</f>
        <v>867958.75</v>
      </c>
      <c r="E9" s="14" t="s">
        <v>9</v>
      </c>
      <c r="F9" s="15">
        <f>F10+F11</f>
        <v>0</v>
      </c>
      <c r="G9" s="13">
        <f>G10+G11</f>
        <v>700000</v>
      </c>
      <c r="H9" s="11"/>
    </row>
    <row r="10" spans="1:8" s="16" customFormat="1" ht="19.5" customHeight="1" x14ac:dyDescent="0.25">
      <c r="A10" s="11"/>
      <c r="B10" s="17" t="s">
        <v>10</v>
      </c>
      <c r="C10" s="18">
        <v>0</v>
      </c>
      <c r="D10" s="19">
        <v>260387.61</v>
      </c>
      <c r="E10" s="20" t="s">
        <v>10</v>
      </c>
      <c r="F10" s="21"/>
      <c r="G10" s="22"/>
      <c r="H10" s="11"/>
    </row>
    <row r="11" spans="1:8" s="24" customFormat="1" ht="19.5" customHeight="1" x14ac:dyDescent="0.25">
      <c r="A11" s="23"/>
      <c r="B11" s="17" t="s">
        <v>11</v>
      </c>
      <c r="C11" s="22">
        <f>SUM(C12:C13)</f>
        <v>50579.14</v>
      </c>
      <c r="D11" s="22">
        <f>SUM(D12:D13)</f>
        <v>607571.14</v>
      </c>
      <c r="E11" s="20" t="s">
        <v>11</v>
      </c>
      <c r="F11" s="21">
        <f>SUM(F12:F13)</f>
        <v>0</v>
      </c>
      <c r="G11" s="22">
        <f>SUM(G12:G13)</f>
        <v>700000</v>
      </c>
      <c r="H11" s="23"/>
    </row>
    <row r="12" spans="1:8" s="24" customFormat="1" ht="19.5" customHeight="1" x14ac:dyDescent="0.25">
      <c r="A12" s="23"/>
      <c r="B12" s="25" t="s">
        <v>12</v>
      </c>
      <c r="C12" s="26">
        <v>50579.14</v>
      </c>
      <c r="D12" s="26">
        <v>607571.14</v>
      </c>
      <c r="E12" s="27" t="s">
        <v>12</v>
      </c>
      <c r="F12" s="28">
        <v>0</v>
      </c>
      <c r="G12" s="29">
        <v>700000</v>
      </c>
      <c r="H12" s="23"/>
    </row>
    <row r="13" spans="1:8" s="24" customFormat="1" ht="19.5" customHeight="1" x14ac:dyDescent="0.25">
      <c r="A13" s="23"/>
      <c r="B13" s="25" t="s">
        <v>13</v>
      </c>
      <c r="C13" s="18"/>
      <c r="D13" s="18"/>
      <c r="E13" s="27" t="s">
        <v>13</v>
      </c>
      <c r="F13" s="28"/>
      <c r="G13" s="18"/>
      <c r="H13" s="23"/>
    </row>
    <row r="14" spans="1:8" s="16" customFormat="1" ht="19.5" customHeight="1" x14ac:dyDescent="0.25">
      <c r="A14" s="11"/>
      <c r="B14" s="30" t="s">
        <v>14</v>
      </c>
      <c r="C14" s="22">
        <f>SUM(C15:C15)</f>
        <v>0</v>
      </c>
      <c r="D14" s="22">
        <f>SUM(D15:D15)</f>
        <v>0</v>
      </c>
      <c r="E14" s="31" t="s">
        <v>15</v>
      </c>
      <c r="F14" s="21">
        <f>SUM(F15:F15)</f>
        <v>0</v>
      </c>
      <c r="G14" s="22">
        <f>SUM(G15:G15)</f>
        <v>260387.61</v>
      </c>
      <c r="H14" s="11"/>
    </row>
    <row r="15" spans="1:8" s="24" customFormat="1" ht="19.5" customHeight="1" x14ac:dyDescent="0.25">
      <c r="A15" s="23"/>
      <c r="B15" s="25" t="s">
        <v>16</v>
      </c>
      <c r="C15" s="18"/>
      <c r="D15" s="18"/>
      <c r="E15" s="27" t="s">
        <v>17</v>
      </c>
      <c r="F15" s="28">
        <v>0</v>
      </c>
      <c r="G15" s="18">
        <v>260387.61</v>
      </c>
      <c r="H15" s="23"/>
    </row>
    <row r="16" spans="1:8" s="24" customFormat="1" ht="19.5" customHeight="1" x14ac:dyDescent="0.25">
      <c r="A16" s="23"/>
      <c r="B16" s="30" t="s">
        <v>18</v>
      </c>
      <c r="C16" s="22">
        <f>SUM(C17:C18)</f>
        <v>0</v>
      </c>
      <c r="D16" s="22">
        <f>SUM(D17:D18)</f>
        <v>0</v>
      </c>
      <c r="E16" s="31" t="s">
        <v>19</v>
      </c>
      <c r="F16" s="21">
        <f>SUM(F17:F18)</f>
        <v>0</v>
      </c>
      <c r="G16" s="22">
        <f>SUM(G17:G18)</f>
        <v>0</v>
      </c>
      <c r="H16" s="23"/>
    </row>
    <row r="17" spans="1:255" s="16" customFormat="1" ht="19.5" customHeight="1" x14ac:dyDescent="0.25">
      <c r="A17" s="11"/>
      <c r="B17" s="25" t="s">
        <v>20</v>
      </c>
      <c r="C17" s="18"/>
      <c r="D17" s="18"/>
      <c r="E17" s="27" t="s">
        <v>21</v>
      </c>
      <c r="F17" s="28"/>
      <c r="G17" s="18"/>
      <c r="H17" s="11"/>
    </row>
    <row r="18" spans="1:255" s="24" customFormat="1" ht="19.5" customHeight="1" x14ac:dyDescent="0.25">
      <c r="A18" s="23"/>
      <c r="B18" s="25" t="s">
        <v>22</v>
      </c>
      <c r="C18" s="18"/>
      <c r="D18" s="18"/>
      <c r="E18" s="27" t="s">
        <v>23</v>
      </c>
      <c r="F18" s="28"/>
      <c r="G18" s="18"/>
      <c r="H18" s="32"/>
      <c r="I18" s="33"/>
      <c r="J18" s="16"/>
      <c r="K18" s="16"/>
      <c r="L18" s="16"/>
      <c r="M18" s="33"/>
      <c r="N18" s="33"/>
      <c r="O18" s="33"/>
      <c r="P18" s="33"/>
      <c r="Q18" s="33"/>
      <c r="R18" s="34"/>
      <c r="S18" s="16"/>
      <c r="T18" s="16"/>
      <c r="U18" s="16"/>
      <c r="V18" s="33"/>
      <c r="W18" s="33"/>
      <c r="X18" s="33"/>
      <c r="Y18" s="33"/>
      <c r="Z18" s="16"/>
      <c r="AA18" s="16"/>
      <c r="AB18" s="16"/>
      <c r="AC18" s="33"/>
      <c r="AD18" s="33"/>
      <c r="AE18" s="33"/>
      <c r="AF18" s="33"/>
      <c r="AG18" s="33"/>
      <c r="AH18" s="34" t="s">
        <v>24</v>
      </c>
      <c r="AI18" s="16"/>
      <c r="AJ18" s="16"/>
      <c r="AK18" s="16"/>
      <c r="AL18" s="33"/>
      <c r="AM18" s="33"/>
      <c r="AN18" s="33"/>
      <c r="AO18" s="33"/>
      <c r="AP18" s="16"/>
      <c r="AQ18" s="16"/>
      <c r="AR18" s="16"/>
      <c r="AS18" s="33"/>
      <c r="AT18" s="33"/>
      <c r="AU18" s="33"/>
      <c r="AV18" s="33"/>
      <c r="AW18" s="33"/>
      <c r="AX18" s="34" t="s">
        <v>24</v>
      </c>
      <c r="AY18" s="16"/>
      <c r="AZ18" s="16"/>
      <c r="BA18" s="16"/>
      <c r="BB18" s="33"/>
      <c r="BC18" s="33"/>
      <c r="BD18" s="33"/>
      <c r="BE18" s="33"/>
      <c r="BF18" s="16"/>
      <c r="BG18" s="16"/>
      <c r="BH18" s="16"/>
      <c r="BI18" s="33"/>
      <c r="BJ18" s="33"/>
      <c r="BK18" s="33"/>
      <c r="BL18" s="33"/>
      <c r="BM18" s="33"/>
      <c r="BN18" s="34" t="s">
        <v>24</v>
      </c>
      <c r="BO18" s="16"/>
      <c r="BP18" s="16"/>
      <c r="BQ18" s="16"/>
      <c r="BR18" s="33"/>
      <c r="BS18" s="33"/>
      <c r="BT18" s="33"/>
      <c r="BU18" s="33"/>
      <c r="BV18" s="16"/>
      <c r="BW18" s="16"/>
      <c r="BX18" s="16"/>
      <c r="BY18" s="33"/>
      <c r="BZ18" s="33"/>
      <c r="CA18" s="33"/>
      <c r="CB18" s="33"/>
      <c r="CC18" s="33"/>
      <c r="CD18" s="34" t="s">
        <v>24</v>
      </c>
      <c r="CE18" s="16"/>
      <c r="CF18" s="16"/>
      <c r="CG18" s="16"/>
      <c r="CH18" s="33"/>
      <c r="CI18" s="33"/>
      <c r="CJ18" s="33"/>
      <c r="CK18" s="33"/>
      <c r="CL18" s="16"/>
      <c r="CM18" s="16"/>
      <c r="CN18" s="16"/>
      <c r="CO18" s="33"/>
      <c r="CP18" s="33"/>
      <c r="CQ18" s="33"/>
      <c r="CR18" s="33"/>
      <c r="CS18" s="33"/>
      <c r="CT18" s="34" t="s">
        <v>24</v>
      </c>
      <c r="CU18" s="16"/>
      <c r="CV18" s="16"/>
      <c r="CW18" s="16"/>
      <c r="CX18" s="33"/>
      <c r="CY18" s="33"/>
      <c r="CZ18" s="33"/>
      <c r="DA18" s="33"/>
      <c r="DB18" s="16"/>
      <c r="DC18" s="16"/>
      <c r="DD18" s="16"/>
      <c r="DE18" s="33"/>
      <c r="DF18" s="33"/>
      <c r="DG18" s="33"/>
      <c r="DH18" s="33"/>
      <c r="DI18" s="33"/>
      <c r="DJ18" s="34" t="s">
        <v>24</v>
      </c>
      <c r="DK18" s="16"/>
      <c r="DL18" s="16"/>
      <c r="DM18" s="16"/>
      <c r="DN18" s="33"/>
      <c r="DO18" s="33"/>
      <c r="DP18" s="33"/>
      <c r="DQ18" s="33"/>
      <c r="DR18" s="16"/>
      <c r="DS18" s="16"/>
      <c r="DT18" s="16"/>
      <c r="DU18" s="33"/>
      <c r="DV18" s="33"/>
      <c r="DW18" s="33"/>
      <c r="DX18" s="33"/>
      <c r="DY18" s="33"/>
      <c r="DZ18" s="34" t="s">
        <v>24</v>
      </c>
      <c r="EA18" s="16"/>
      <c r="EB18" s="16"/>
      <c r="EC18" s="16"/>
      <c r="ED18" s="33"/>
      <c r="EE18" s="33"/>
      <c r="EF18" s="33"/>
      <c r="EG18" s="33"/>
      <c r="EH18" s="16"/>
      <c r="EI18" s="16"/>
      <c r="EJ18" s="16"/>
      <c r="EK18" s="33"/>
      <c r="EL18" s="33"/>
      <c r="EM18" s="33"/>
      <c r="EN18" s="33"/>
      <c r="EO18" s="33"/>
      <c r="EP18" s="34" t="s">
        <v>24</v>
      </c>
      <c r="EQ18" s="16"/>
      <c r="ER18" s="16"/>
      <c r="ES18" s="16"/>
      <c r="ET18" s="33"/>
      <c r="EU18" s="33"/>
      <c r="EV18" s="33"/>
      <c r="EW18" s="33"/>
      <c r="EX18" s="16"/>
      <c r="EY18" s="16"/>
      <c r="EZ18" s="16"/>
      <c r="FA18" s="33"/>
      <c r="FB18" s="33"/>
      <c r="FC18" s="33"/>
      <c r="FD18" s="33"/>
      <c r="FE18" s="33"/>
      <c r="FF18" s="34" t="s">
        <v>24</v>
      </c>
      <c r="FG18" s="16"/>
      <c r="FH18" s="16"/>
      <c r="FI18" s="16"/>
      <c r="FJ18" s="33"/>
      <c r="FK18" s="33"/>
      <c r="FL18" s="33"/>
      <c r="FM18" s="33"/>
      <c r="FN18" s="16"/>
      <c r="FO18" s="16"/>
      <c r="FP18" s="16"/>
      <c r="FQ18" s="33"/>
      <c r="FR18" s="33"/>
      <c r="FS18" s="33"/>
      <c r="FT18" s="33"/>
      <c r="FU18" s="33"/>
      <c r="FV18" s="34" t="s">
        <v>24</v>
      </c>
      <c r="FW18" s="16"/>
      <c r="FX18" s="16"/>
      <c r="FY18" s="16"/>
      <c r="FZ18" s="33"/>
      <c r="GA18" s="33"/>
      <c r="GB18" s="33"/>
      <c r="GC18" s="33"/>
      <c r="GD18" s="16"/>
      <c r="GE18" s="16"/>
      <c r="GF18" s="16"/>
      <c r="GG18" s="33"/>
      <c r="GH18" s="33"/>
      <c r="GI18" s="33"/>
      <c r="GJ18" s="33"/>
      <c r="GK18" s="33"/>
      <c r="GL18" s="34" t="s">
        <v>24</v>
      </c>
      <c r="GM18" s="16"/>
      <c r="GN18" s="16"/>
      <c r="GO18" s="16"/>
      <c r="GP18" s="33"/>
      <c r="GQ18" s="33"/>
      <c r="GR18" s="33"/>
      <c r="GS18" s="33"/>
      <c r="GT18" s="16"/>
      <c r="GU18" s="16"/>
      <c r="GV18" s="16"/>
      <c r="GW18" s="33"/>
      <c r="GX18" s="33"/>
      <c r="GY18" s="33"/>
      <c r="GZ18" s="33"/>
      <c r="HA18" s="33"/>
      <c r="HB18" s="34" t="s">
        <v>24</v>
      </c>
      <c r="HC18" s="16"/>
      <c r="HD18" s="16"/>
      <c r="HE18" s="16"/>
      <c r="HF18" s="33"/>
      <c r="HG18" s="33"/>
      <c r="HH18" s="33"/>
      <c r="HI18" s="33"/>
      <c r="HJ18" s="16"/>
      <c r="HK18" s="16"/>
      <c r="HL18" s="16"/>
      <c r="HM18" s="33"/>
      <c r="HN18" s="33"/>
      <c r="HO18" s="33"/>
      <c r="HP18" s="33"/>
      <c r="HQ18" s="33"/>
      <c r="HR18" s="34" t="s">
        <v>24</v>
      </c>
      <c r="HS18" s="16"/>
      <c r="HT18" s="16"/>
      <c r="HU18" s="16"/>
      <c r="HV18" s="33"/>
      <c r="HW18" s="33"/>
      <c r="HX18" s="33"/>
      <c r="HY18" s="33"/>
      <c r="HZ18" s="16"/>
      <c r="IA18" s="16"/>
      <c r="IB18" s="16"/>
      <c r="IC18" s="33"/>
      <c r="ID18" s="33"/>
      <c r="IE18" s="33"/>
      <c r="IF18" s="33"/>
      <c r="IG18" s="33"/>
      <c r="IH18" s="34" t="s">
        <v>24</v>
      </c>
      <c r="II18" s="16"/>
      <c r="IJ18" s="16"/>
      <c r="IK18" s="16"/>
      <c r="IL18" s="33"/>
      <c r="IM18" s="33"/>
      <c r="IN18" s="33"/>
      <c r="IO18" s="33"/>
      <c r="IP18" s="16"/>
      <c r="IQ18" s="16"/>
      <c r="IR18" s="16"/>
      <c r="IS18" s="33"/>
      <c r="IT18" s="33"/>
      <c r="IU18" s="33"/>
    </row>
    <row r="19" spans="1:255" s="24" customFormat="1" ht="19.5" customHeight="1" x14ac:dyDescent="0.25">
      <c r="A19" s="23"/>
      <c r="B19" s="30" t="s">
        <v>25</v>
      </c>
      <c r="C19" s="22">
        <f>SUM(C20:C23)</f>
        <v>0</v>
      </c>
      <c r="D19" s="22">
        <f>SUM(D20:D23)</f>
        <v>385143.91</v>
      </c>
      <c r="E19" s="31" t="s">
        <v>26</v>
      </c>
      <c r="F19" s="21">
        <f>SUM(F20:F23)</f>
        <v>0</v>
      </c>
      <c r="G19" s="22">
        <f>SUM(G20:G23)</f>
        <v>0</v>
      </c>
      <c r="H19" s="23"/>
      <c r="Q19" s="35"/>
      <c r="AG19" s="35"/>
      <c r="AW19" s="35"/>
      <c r="BM19" s="35"/>
      <c r="CC19" s="35"/>
      <c r="CS19" s="35"/>
      <c r="DI19" s="35"/>
      <c r="DY19" s="35"/>
      <c r="EO19" s="35"/>
      <c r="FE19" s="35"/>
      <c r="FU19" s="35"/>
      <c r="GK19" s="35"/>
      <c r="HA19" s="35"/>
      <c r="HQ19" s="35"/>
      <c r="IG19" s="35"/>
    </row>
    <row r="20" spans="1:255" s="24" customFormat="1" ht="19.5" customHeight="1" x14ac:dyDescent="0.25">
      <c r="A20" s="23"/>
      <c r="B20" s="25" t="s">
        <v>27</v>
      </c>
      <c r="C20" s="18">
        <v>0</v>
      </c>
      <c r="D20" s="18">
        <v>378121.16</v>
      </c>
      <c r="E20" s="27" t="s">
        <v>28</v>
      </c>
      <c r="F20" s="28"/>
      <c r="G20" s="18"/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4" t="s">
        <v>29</v>
      </c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4" t="s">
        <v>29</v>
      </c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4" t="s">
        <v>29</v>
      </c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4" t="s">
        <v>29</v>
      </c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4" t="s">
        <v>29</v>
      </c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4" t="s">
        <v>29</v>
      </c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4" t="s">
        <v>29</v>
      </c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4" t="s">
        <v>29</v>
      </c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4" t="s">
        <v>29</v>
      </c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4" t="s">
        <v>29</v>
      </c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4" t="s">
        <v>29</v>
      </c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4" t="s">
        <v>29</v>
      </c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4" t="s">
        <v>29</v>
      </c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4" t="s">
        <v>29</v>
      </c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pans="1:255" s="24" customFormat="1" ht="19.5" customHeight="1" x14ac:dyDescent="0.25">
      <c r="A21" s="23"/>
      <c r="B21" s="38" t="s">
        <v>30</v>
      </c>
      <c r="C21" s="18">
        <v>0</v>
      </c>
      <c r="D21" s="18">
        <v>7022.75</v>
      </c>
      <c r="E21" s="27" t="s">
        <v>31</v>
      </c>
      <c r="F21" s="28"/>
      <c r="G21" s="18"/>
      <c r="H21" s="23"/>
    </row>
    <row r="22" spans="1:255" s="24" customFormat="1" ht="19.5" customHeight="1" x14ac:dyDescent="0.25">
      <c r="A22" s="23"/>
      <c r="B22" s="25" t="s">
        <v>32</v>
      </c>
      <c r="C22" s="18"/>
      <c r="D22" s="18"/>
      <c r="E22" s="27" t="s">
        <v>32</v>
      </c>
      <c r="F22" s="28"/>
      <c r="G22" s="18"/>
      <c r="H22" s="23"/>
    </row>
    <row r="23" spans="1:255" s="24" customFormat="1" ht="19.5" customHeight="1" x14ac:dyDescent="0.25">
      <c r="A23" s="23"/>
      <c r="B23" s="38" t="s">
        <v>33</v>
      </c>
      <c r="C23" s="18"/>
      <c r="D23" s="18"/>
      <c r="E23" s="27" t="s">
        <v>34</v>
      </c>
      <c r="F23" s="28"/>
      <c r="G23" s="18"/>
      <c r="H23" s="23"/>
    </row>
    <row r="24" spans="1:255" s="24" customFormat="1" ht="19.5" customHeight="1" x14ac:dyDescent="0.25">
      <c r="A24" s="23"/>
      <c r="B24" s="30" t="s">
        <v>35</v>
      </c>
      <c r="C24" s="22">
        <f>SUM(C25:C26)</f>
        <v>4537100.1499999994</v>
      </c>
      <c r="D24" s="22">
        <f>SUM(D25:D26)</f>
        <v>4244385.0999999996</v>
      </c>
      <c r="E24" s="31" t="s">
        <v>36</v>
      </c>
      <c r="F24" s="21">
        <f>SUM(F25:F26)</f>
        <v>4587679.29</v>
      </c>
      <c r="G24" s="22">
        <f>SUM(G25:G26)</f>
        <v>4537100.1500000004</v>
      </c>
      <c r="H24" s="23"/>
    </row>
    <row r="25" spans="1:255" s="24" customFormat="1" ht="19.5" customHeight="1" x14ac:dyDescent="0.25">
      <c r="A25" s="23"/>
      <c r="B25" s="25" t="s">
        <v>37</v>
      </c>
      <c r="C25" s="26">
        <f>469212.16+26240.56+7022.75+4295012.29-260387.61</f>
        <v>4537100.1499999994</v>
      </c>
      <c r="D25" s="26">
        <v>4244385.0999999996</v>
      </c>
      <c r="E25" s="27" t="s">
        <v>37</v>
      </c>
      <c r="F25" s="39">
        <f>474214.28+26520.3+4079921.96+7022.75</f>
        <v>4587679.29</v>
      </c>
      <c r="G25" s="26">
        <v>4537100.1500000004</v>
      </c>
      <c r="H25" s="23"/>
    </row>
    <row r="26" spans="1:255" s="24" customFormat="1" ht="19.5" customHeight="1" x14ac:dyDescent="0.25">
      <c r="A26" s="23"/>
      <c r="B26" s="25" t="s">
        <v>32</v>
      </c>
      <c r="C26" s="18"/>
      <c r="D26" s="19">
        <v>0</v>
      </c>
      <c r="E26" s="27" t="s">
        <v>32</v>
      </c>
      <c r="F26" s="28"/>
      <c r="G26" s="19">
        <v>0</v>
      </c>
      <c r="H26" s="23"/>
    </row>
    <row r="27" spans="1:255" s="24" customFormat="1" ht="19.5" customHeight="1" x14ac:dyDescent="0.25">
      <c r="A27" s="23"/>
      <c r="B27" s="40" t="s">
        <v>38</v>
      </c>
      <c r="C27" s="41">
        <f>C9+C14+C16+C19+C24</f>
        <v>4587679.2899999991</v>
      </c>
      <c r="D27" s="41">
        <f>D9+D14+D16+D19+D24</f>
        <v>5497487.7599999998</v>
      </c>
      <c r="E27" s="31" t="s">
        <v>39</v>
      </c>
      <c r="F27" s="42">
        <f>F9+F14+F16+F19+F24</f>
        <v>4587679.29</v>
      </c>
      <c r="G27" s="41">
        <f>G9+G14+G16+G19+G24</f>
        <v>5497487.7600000007</v>
      </c>
      <c r="H27" s="23"/>
    </row>
    <row r="28" spans="1:255" s="24" customFormat="1" ht="19.5" customHeight="1" x14ac:dyDescent="0.25">
      <c r="A28" s="23"/>
      <c r="B28" s="43" t="s">
        <v>24</v>
      </c>
      <c r="C28" s="44"/>
      <c r="D28" s="44"/>
      <c r="E28" s="44"/>
      <c r="F28" s="45">
        <f>C27-F27</f>
        <v>0</v>
      </c>
      <c r="G28" s="45">
        <f>D27-G27</f>
        <v>0</v>
      </c>
      <c r="H28" s="23"/>
    </row>
    <row r="29" spans="1:255" s="24" customFormat="1" ht="19.5" customHeight="1" x14ac:dyDescent="0.25">
      <c r="A29" s="23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255" s="24" customFormat="1" ht="12" customHeight="1" x14ac:dyDescent="0.25">
      <c r="A30" s="23"/>
      <c r="B30" s="23"/>
      <c r="C30" s="23"/>
      <c r="D30" s="23"/>
      <c r="E30" s="23"/>
      <c r="F30" s="23"/>
      <c r="G30" s="23"/>
      <c r="H30" s="23"/>
    </row>
    <row r="31" spans="1:255" ht="19.5" customHeight="1" x14ac:dyDescent="0.2">
      <c r="B31" s="2" t="s">
        <v>40</v>
      </c>
      <c r="C31" s="55" t="s">
        <v>41</v>
      </c>
      <c r="D31" s="55"/>
      <c r="E31" s="55" t="s">
        <v>42</v>
      </c>
      <c r="F31" s="55"/>
      <c r="G31" s="55"/>
      <c r="H31" s="4"/>
    </row>
    <row r="32" spans="1:255" ht="19.5" customHeight="1" x14ac:dyDescent="0.2">
      <c r="B32" s="1" t="s">
        <v>43</v>
      </c>
      <c r="C32" s="57" t="s">
        <v>44</v>
      </c>
      <c r="D32" s="57"/>
      <c r="E32" s="57" t="s">
        <v>45</v>
      </c>
      <c r="F32" s="57"/>
      <c r="G32" s="57"/>
      <c r="H32" s="4"/>
    </row>
    <row r="33" spans="2:8" ht="19.5" customHeight="1" x14ac:dyDescent="0.2">
      <c r="B33" s="2" t="s">
        <v>46</v>
      </c>
      <c r="C33" s="55" t="s">
        <v>47</v>
      </c>
      <c r="D33" s="55"/>
      <c r="E33" s="55" t="s">
        <v>48</v>
      </c>
      <c r="F33" s="55"/>
      <c r="G33" s="55"/>
      <c r="H33" s="46"/>
    </row>
    <row r="34" spans="2:8" ht="19.5" customHeight="1" x14ac:dyDescent="0.2">
      <c r="B34" s="6"/>
      <c r="C34" s="4"/>
      <c r="D34" s="4"/>
      <c r="E34" s="4"/>
      <c r="F34" s="4"/>
      <c r="G34" s="4"/>
      <c r="H34" s="4"/>
    </row>
    <row r="35" spans="2:8" ht="19.5" customHeight="1" x14ac:dyDescent="0.2"/>
    <row r="36" spans="2:8" ht="19.5" customHeight="1" x14ac:dyDescent="0.2"/>
    <row r="37" spans="2:8" ht="19.5" customHeight="1" x14ac:dyDescent="0.2"/>
    <row r="38" spans="2:8" ht="19.5" customHeight="1" x14ac:dyDescent="0.2"/>
  </sheetData>
  <mergeCells count="12">
    <mergeCell ref="B2:G2"/>
    <mergeCell ref="B3:F3"/>
    <mergeCell ref="B4:F4"/>
    <mergeCell ref="B5:F5"/>
    <mergeCell ref="B6:F6"/>
    <mergeCell ref="C33:D33"/>
    <mergeCell ref="E33:G33"/>
    <mergeCell ref="B29:Q29"/>
    <mergeCell ref="C31:D31"/>
    <mergeCell ref="E31:G31"/>
    <mergeCell ref="C32:D32"/>
    <mergeCell ref="E32:G32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zoomScaleNormal="100" workbookViewId="0">
      <selection activeCell="G11" sqref="G11"/>
    </sheetView>
  </sheetViews>
  <sheetFormatPr defaultColWidth="8.7109375" defaultRowHeight="12.75" x14ac:dyDescent="0.2"/>
  <cols>
    <col min="1" max="1" width="69.5703125" customWidth="1"/>
    <col min="6" max="6" width="15.28515625" customWidth="1"/>
    <col min="7" max="7" width="15.85546875" customWidth="1"/>
  </cols>
  <sheetData>
    <row r="1" spans="1:7" x14ac:dyDescent="0.2">
      <c r="A1" s="47"/>
      <c r="B1" s="47"/>
      <c r="C1" s="47"/>
      <c r="D1" s="47"/>
      <c r="E1" s="47"/>
      <c r="F1" s="47"/>
      <c r="G1" s="47"/>
    </row>
    <row r="2" spans="1:7" x14ac:dyDescent="0.2">
      <c r="A2" s="62" t="s">
        <v>4</v>
      </c>
      <c r="B2" s="62"/>
      <c r="C2" s="62"/>
      <c r="D2" s="62"/>
      <c r="E2" s="62"/>
      <c r="F2" s="62"/>
      <c r="G2" s="62"/>
    </row>
    <row r="3" spans="1:7" ht="15.75" x14ac:dyDescent="0.2">
      <c r="A3" s="63" t="s">
        <v>49</v>
      </c>
      <c r="B3" s="63"/>
      <c r="C3" s="63"/>
      <c r="D3" s="63"/>
      <c r="E3" s="63"/>
      <c r="F3" s="63"/>
      <c r="G3" s="48">
        <v>0</v>
      </c>
    </row>
    <row r="4" spans="1:7" ht="15" x14ac:dyDescent="0.2">
      <c r="A4" s="64"/>
      <c r="B4" s="64"/>
      <c r="C4" s="64"/>
      <c r="D4" s="64"/>
      <c r="E4" s="64"/>
      <c r="F4" s="64"/>
      <c r="G4" s="49"/>
    </row>
    <row r="5" spans="1:7" ht="33" customHeight="1" x14ac:dyDescent="0.2">
      <c r="A5" s="65"/>
      <c r="B5" s="65"/>
      <c r="C5" s="65"/>
      <c r="D5" s="65"/>
      <c r="E5" s="65"/>
      <c r="F5" s="65"/>
      <c r="G5" s="50"/>
    </row>
    <row r="6" spans="1:7" ht="15" x14ac:dyDescent="0.2">
      <c r="A6" s="51"/>
      <c r="B6" s="51"/>
      <c r="C6" s="51"/>
      <c r="D6" s="51"/>
      <c r="E6" s="51"/>
      <c r="F6" s="51"/>
      <c r="G6" s="52"/>
    </row>
    <row r="7" spans="1:7" x14ac:dyDescent="0.2">
      <c r="A7" s="47"/>
      <c r="B7" s="47"/>
      <c r="C7" s="47"/>
      <c r="D7" s="47"/>
      <c r="E7" s="47"/>
      <c r="F7" s="47"/>
      <c r="G7" s="47"/>
    </row>
    <row r="8" spans="1:7" x14ac:dyDescent="0.2">
      <c r="A8" s="62" t="s">
        <v>7</v>
      </c>
      <c r="B8" s="62"/>
      <c r="C8" s="62"/>
      <c r="D8" s="62"/>
      <c r="E8" s="62"/>
      <c r="F8" s="62"/>
      <c r="G8" s="62"/>
    </row>
    <row r="9" spans="1:7" ht="15.75" x14ac:dyDescent="0.2">
      <c r="A9" s="60" t="s">
        <v>50</v>
      </c>
      <c r="B9" s="60"/>
      <c r="C9" s="60"/>
      <c r="D9" s="60"/>
      <c r="E9" s="60"/>
      <c r="F9" s="60"/>
      <c r="G9" s="53">
        <v>0</v>
      </c>
    </row>
    <row r="10" spans="1:7" ht="15" x14ac:dyDescent="0.2">
      <c r="A10" s="61"/>
      <c r="B10" s="61"/>
      <c r="C10" s="61"/>
      <c r="D10" s="61"/>
      <c r="E10" s="61"/>
      <c r="F10" s="61"/>
      <c r="G10" s="54"/>
    </row>
  </sheetData>
  <mergeCells count="7">
    <mergeCell ref="A9:F9"/>
    <mergeCell ref="A10:F10"/>
    <mergeCell ref="A2:G2"/>
    <mergeCell ref="A3:F3"/>
    <mergeCell ref="A4:F4"/>
    <mergeCell ref="A5:F5"/>
    <mergeCell ref="A8:G8"/>
  </mergeCells>
  <pageMargins left="0.51180555555555596" right="0.51180555555555596" top="0.78749999999999998" bottom="0.78749999999999998" header="0.31527777777777799" footer="0.511811023622047"/>
  <pageSetup paperSize="9" orientation="landscape" horizontalDpi="300" verticalDpi="300"/>
  <headerFooter>
    <oddHeader>&amp;C&amp;12COMPOSIÇÃO DAS CONTAS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Balancete Financeiro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Daniele Araujo Marques</dc:creator>
  <dc:description/>
  <cp:lastModifiedBy>Claudio Roberto da Silva - SMC DEC</cp:lastModifiedBy>
  <cp:revision>5</cp:revision>
  <cp:lastPrinted>2024-02-26T17:23:10Z</cp:lastPrinted>
  <dcterms:created xsi:type="dcterms:W3CDTF">2020-04-22T14:02:38Z</dcterms:created>
  <dcterms:modified xsi:type="dcterms:W3CDTF">2025-02-21T18:52:03Z</dcterms:modified>
  <dc:language>pt-BR</dc:language>
</cp:coreProperties>
</file>