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\\smadscgp002\Pasta Compartilhada Equipe de CGPAR - SPC\PRESTAÇÃO DE CONTAS\Érika Nascimento\Prestações de Contas Parciais - Antiga\Instrumentais P.C.P e Final\"/>
    </mc:Choice>
  </mc:AlternateContent>
  <xr:revisionPtr revIDLastSave="0" documentId="8_{56F1ED47-E183-49A7-9A4B-D79F60724552}" xr6:coauthVersionLast="47" xr6:coauthVersionMax="47" xr10:uidLastSave="{00000000-0000-0000-0000-000000000000}"/>
  <bookViews>
    <workbookView xWindow="-120" yWindow="-120" windowWidth="29040" windowHeight="15840" firstSheet="4" xr2:uid="{00000000-000D-0000-FFFF-FFFF00000000}"/>
  </bookViews>
  <sheets>
    <sheet name="Rel_Parc_Exec_Obj_1º_Ano" sheetId="1" r:id="rId1"/>
    <sheet name="Rel_Parc_Exec_Obj_2º_Ano " sheetId="9" r:id="rId2"/>
    <sheet name="Rel_Parc_Exec_Obj_3º_Ano " sheetId="10" r:id="rId3"/>
    <sheet name="Rel_Parc_Exec_Obj_4º_Ano " sheetId="11" r:id="rId4"/>
    <sheet name="Rel_Parc_Exec_Obj_5º_Ano " sheetId="12" r:id="rId5"/>
    <sheet name="Rel_Final_Exec_Obj" sheetId="7" r:id="rId6"/>
    <sheet name="Formulas" sheetId="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" i="2" l="1"/>
  <c r="A7" i="1"/>
  <c r="S2" i="2"/>
  <c r="P2" i="2"/>
  <c r="Q5" i="2" s="1"/>
  <c r="J2" i="2"/>
  <c r="U4" i="2"/>
  <c r="U5" i="2"/>
  <c r="U6" i="2"/>
  <c r="U7" i="2"/>
  <c r="U8" i="2"/>
  <c r="U9" i="2"/>
  <c r="U10" i="2"/>
  <c r="U11" i="2"/>
  <c r="U12" i="2"/>
  <c r="U3" i="2"/>
  <c r="R4" i="2"/>
  <c r="R5" i="2"/>
  <c r="R6" i="2"/>
  <c r="R7" i="2"/>
  <c r="R8" i="2"/>
  <c r="R9" i="2"/>
  <c r="R10" i="2"/>
  <c r="R11" i="2"/>
  <c r="R12" i="2"/>
  <c r="R3" i="2"/>
  <c r="O4" i="2"/>
  <c r="O5" i="2"/>
  <c r="O6" i="2"/>
  <c r="O7" i="2"/>
  <c r="O8" i="2"/>
  <c r="O9" i="2"/>
  <c r="O10" i="2"/>
  <c r="O11" i="2"/>
  <c r="O12" i="2"/>
  <c r="O3" i="2"/>
  <c r="L4" i="2"/>
  <c r="L5" i="2"/>
  <c r="L6" i="2"/>
  <c r="L7" i="2"/>
  <c r="L8" i="2"/>
  <c r="L9" i="2"/>
  <c r="L10" i="2"/>
  <c r="L11" i="2"/>
  <c r="L12" i="2"/>
  <c r="L3" i="2"/>
  <c r="H12" i="7"/>
  <c r="H13" i="7"/>
  <c r="H14" i="7"/>
  <c r="H15" i="7"/>
  <c r="H16" i="7"/>
  <c r="H17" i="7"/>
  <c r="H18" i="7"/>
  <c r="H19" i="7"/>
  <c r="H20" i="7"/>
  <c r="G12" i="7"/>
  <c r="G13" i="7"/>
  <c r="G14" i="7"/>
  <c r="G15" i="7"/>
  <c r="G16" i="7"/>
  <c r="G17" i="7"/>
  <c r="G18" i="7"/>
  <c r="G19" i="7"/>
  <c r="G20" i="7"/>
  <c r="F12" i="7"/>
  <c r="F13" i="7"/>
  <c r="F14" i="7"/>
  <c r="F15" i="7"/>
  <c r="F16" i="7"/>
  <c r="F17" i="7"/>
  <c r="F18" i="7"/>
  <c r="F19" i="7"/>
  <c r="F20" i="7"/>
  <c r="E12" i="7"/>
  <c r="E13" i="7"/>
  <c r="E14" i="7"/>
  <c r="E15" i="7"/>
  <c r="E16" i="7"/>
  <c r="E17" i="7"/>
  <c r="E18" i="7"/>
  <c r="E19" i="7"/>
  <c r="E20" i="7"/>
  <c r="H11" i="7"/>
  <c r="G11" i="7"/>
  <c r="F11" i="7"/>
  <c r="E11" i="7"/>
  <c r="A7" i="12"/>
  <c r="A7" i="11"/>
  <c r="A7" i="10"/>
  <c r="A7" i="9"/>
  <c r="U13" i="2" a="1"/>
  <c r="U13" i="2" s="1"/>
  <c r="W4" i="2" s="1"/>
  <c r="R13" i="2" a="1"/>
  <c r="R13" i="2" s="1"/>
  <c r="T4" i="2" s="1"/>
  <c r="O13" i="2" a="1"/>
  <c r="O13" i="2" s="1"/>
  <c r="Q4" i="2" s="1"/>
  <c r="W5" i="2" s="1"/>
  <c r="L13" i="2" a="1"/>
  <c r="L13" i="2" s="1"/>
  <c r="N4" i="2" s="1"/>
  <c r="T5" i="2" s="1"/>
  <c r="N5" i="2"/>
  <c r="I12" i="2"/>
  <c r="I11" i="2"/>
  <c r="I4" i="2"/>
  <c r="I5" i="2"/>
  <c r="I6" i="2"/>
  <c r="I7" i="2"/>
  <c r="I8" i="2"/>
  <c r="I9" i="2"/>
  <c r="I10" i="2"/>
  <c r="I3" i="2"/>
  <c r="K5" i="2"/>
  <c r="D11" i="7"/>
  <c r="D12" i="7"/>
  <c r="D13" i="7"/>
  <c r="D14" i="7"/>
  <c r="D15" i="7"/>
  <c r="D16" i="7"/>
  <c r="D17" i="7"/>
  <c r="D18" i="7"/>
  <c r="D19" i="7"/>
  <c r="D20" i="7"/>
  <c r="I13" i="2" l="1" a="1"/>
  <c r="I13" i="2" s="1"/>
  <c r="K4" i="2" s="1"/>
  <c r="K6" i="2" s="1"/>
  <c r="Y2" i="2" s="1"/>
  <c r="W6" i="2"/>
  <c r="T6" i="2"/>
  <c r="Q6" i="2"/>
  <c r="N6" i="2"/>
  <c r="Y6" i="2" l="1"/>
  <c r="E9" i="12"/>
  <c r="Y4" i="2"/>
  <c r="E9" i="10"/>
  <c r="Y3" i="2"/>
  <c r="E9" i="9"/>
  <c r="Y5" i="2"/>
  <c r="Y7" i="2" s="1"/>
  <c r="I8" i="7" s="1"/>
  <c r="J8" i="7" s="1"/>
  <c r="E9" i="11"/>
  <c r="F9" i="12"/>
  <c r="F9" i="11"/>
  <c r="E9" i="1"/>
  <c r="F9" i="1" s="1"/>
  <c r="F9" i="10"/>
  <c r="F9" i="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<sst xmlns="http://schemas.openxmlformats.org/spreadsheetml/2006/main" count="875" uniqueCount="292">
  <si>
    <t xml:space="preserve">RELATÓRIO DE EXECUÇÃO DO OBJETO DA PARCERIA – PARCIAL						</t>
  </si>
  <si>
    <t xml:space="preserve">DADOS DA ORGANIZAÇÃO DA SOCIEDADE CIVIL PARCEIRA (OSC)						</t>
  </si>
  <si>
    <t>Número do Processo</t>
  </si>
  <si>
    <t>SAS</t>
  </si>
  <si>
    <t>Nome da OSC</t>
  </si>
  <si>
    <t>Nome Fantasia</t>
  </si>
  <si>
    <t>Número do Termo de Parceria</t>
  </si>
  <si>
    <t>Distrito</t>
  </si>
  <si>
    <t>Tipologia</t>
  </si>
  <si>
    <t>Início do Termo de Parceria</t>
  </si>
  <si>
    <t>Capacidade Contratada</t>
  </si>
  <si>
    <t>CNPJ</t>
  </si>
  <si>
    <t>Vigência do Termo de Parceria</t>
  </si>
  <si>
    <t>Ano avaliado</t>
  </si>
  <si>
    <t>DEMONSTRAÇÃO DO ALCANCE DAS METAS</t>
  </si>
  <si>
    <t xml:space="preserve">RESULTADO FINAL			</t>
  </si>
  <si>
    <t>RESULTADO DA META</t>
  </si>
  <si>
    <t>Média:</t>
  </si>
  <si>
    <t xml:space="preserve">DIMENSÃO	</t>
  </si>
  <si>
    <t xml:space="preserve">INDICADORES ANUAIS	</t>
  </si>
  <si>
    <t xml:space="preserve">JUSTIFICATIVAS PARA METAS NÃO ATINGIDAS	</t>
  </si>
  <si>
    <t xml:space="preserve">Estrutura física e administrativa </t>
  </si>
  <si>
    <t>1.1 Cômodos e mobiliários estão sendo utilizados no semestre conforme o aprovado no Plano de Trabalho</t>
  </si>
  <si>
    <t>3 - Suficiente</t>
  </si>
  <si>
    <t>1.2 Disponibilidade de materiais e artigos socioeducativos, pedagógicos, lúdicos e esportivos para realização das atividades, bem como de insumos que garantam as ofertas específicas da tipologia do serviço, previstos no Plano de Trabalho</t>
  </si>
  <si>
    <t>1.3 Cômodos e mobiliários se encontram em perfeitas condições de uso</t>
  </si>
  <si>
    <t>Serviços, processos ou atividades</t>
  </si>
  <si>
    <t>2.1 Percentual de Relatórios, Prontuários, Plano de Desenvolvimento do Usuário- PDU (usuários da PSB) / Plano Individual de Atendimento - PIA (usuários da PSE) / Plano de Desenvolvimento Familiar - PDF elaborados ou atualizados no semestre</t>
  </si>
  <si>
    <t>Produtos ou resultados</t>
  </si>
  <si>
    <t xml:space="preserve">3.1 Número de usuários atendidos / capacidade parceirizada do serviço </t>
  </si>
  <si>
    <t xml:space="preserve">3.2 Cardápio elaborado nos termos do Manual Prático de Alimentação da SMADS e com participação dos usuários do serviço </t>
  </si>
  <si>
    <t>3.3 Execução das atividades previstas no Plano de Ação Semestral, compreendendo todas as suas dimensões.</t>
  </si>
  <si>
    <t xml:space="preserve">3.4 Implantação de mecanismos de apuração da satisfação dos usuários do serviço e de canais de participação dos usuários na elaboração do Plano de Ação </t>
  </si>
  <si>
    <t>Recursos humanos</t>
  </si>
  <si>
    <t>4.1 Percentual de profissionais que participaram de ao menos uma capacitação/ atualização de conhecimento no semestre, ofertada pela OSC, pela SMADS ou outras instituições</t>
  </si>
  <si>
    <t>4.2 Adequação da força de trabalho, no semestre, ao quadro de recursos humanos previsto na legislação concernente à tipificação</t>
  </si>
  <si>
    <t xml:space="preserve">PRINCIPAIS AÇÕES EFETUADAS PARA ATINGIMENTO DAS METAS E DO OBJETO DA PARCERIA						</t>
  </si>
  <si>
    <t>Descreva as ações desenvolvidas para adequação ao Plano de Trabalho.</t>
  </si>
  <si>
    <t xml:space="preserve">Descreva as ações desenvolvidas para adequação ao Plano de Trabalho.		</t>
  </si>
  <si>
    <t>Cômodos e mobiliários estão sendo utilizados no semestre conforme o aprovado no Plano de Trabalho</t>
  </si>
  <si>
    <t>Disponibilidade de materiais e artigos socioeducativos, pedagógicos, lúdicos e esportivos para realização das atividades, bem como de insumos que garantam as ofertas específicas da tipologia do serviço, previstos no Plano de Trabalho</t>
  </si>
  <si>
    <t>Cômodos e mobiliários se encontram em perfeitas condições de uso</t>
  </si>
  <si>
    <t>Percentual de Relatórios, Prontuários, Plano de Desenvolvimento do Usuário- PDU (usuários da PSB) / Plano Individual de Atendimento - PIA (usuários da PSE) / Plano de Desenvolvimento Familiar - PDF elaborados ou atualizados no semestre</t>
  </si>
  <si>
    <t xml:space="preserve">Número de usuários atendidos / capacidade parceirizada do serviço </t>
  </si>
  <si>
    <t xml:space="preserve">Cardápio elaborado nos termos do Manual Prático de Alimentação da SMADS e com participação dos usuários do serviço </t>
  </si>
  <si>
    <t>Execução das atividades previstas no Plano de Ação Semestral, compreendendo todas as suas dimensões.</t>
  </si>
  <si>
    <t xml:space="preserve">Implantação de mecanismos de apuração da satisfação dos usuários do serviço e de canais de participação dos usuários na elaboração do Plano de Ação </t>
  </si>
  <si>
    <t>Percentual de profissionais que participaram de ao menos uma capacitação/ atualização de conhecimento no semestre, ofertada pela OSC, pela SMADS ou outras instituições</t>
  </si>
  <si>
    <t>Adequação da força de trabalho, no semestre, ao quadro de recursos humanos previsto na legislação concernente à tipificação</t>
  </si>
  <si>
    <t xml:space="preserve">LISTAGEM DE MATERIAIS COMPROBATÓRIOS DO CUMPRIMENTO DOS OBJETIVOS EM FOTOS, VÍDEOS OU OUTROS SUPORTES ENVIADOS EM ANEXO						</t>
  </si>
  <si>
    <t xml:space="preserve">Liste o material comprobatório anexado, quando houver.						</t>
  </si>
  <si>
    <t>1.</t>
  </si>
  <si>
    <t>2.</t>
  </si>
  <si>
    <t>3.</t>
  </si>
  <si>
    <t>4.</t>
  </si>
  <si>
    <t>5.</t>
  </si>
  <si>
    <t xml:space="preserve">RELAÇÃO DE BENS PERMANENTES ADQUIRIDOS, PRODUZIDOS OU CONSTRUÍDOS COM RECURSOS DA PARCERIA						</t>
  </si>
  <si>
    <t xml:space="preserve">Liste os bens permanentes adquidos, produzidos ou construídos no período, quando houver.						</t>
  </si>
  <si>
    <t xml:space="preserve">RESPONSÁVEL PELA AVALIAÇÃO						</t>
  </si>
  <si>
    <t>Assinatura do gerente do serviço</t>
  </si>
  <si>
    <t>Data</t>
  </si>
  <si>
    <t>Nome do gerente do serviço</t>
  </si>
  <si>
    <t xml:space="preserve">Informo que as informações prestadas por mim neste documento são fiéis às ações e atividades prestadas pelo serviço no período avaliado, estando à disposição da Prefeitura Municipal de São Paulo sempre que necessário.						</t>
  </si>
  <si>
    <t>2 - Insatisfatório</t>
  </si>
  <si>
    <t>1 - Insuficiente</t>
  </si>
  <si>
    <t>4 - Superior</t>
  </si>
  <si>
    <t xml:space="preserve">RELATÓRIO DE EXECUÇÃO DO OBJETO DA PARCERIA – FINAL															</t>
  </si>
  <si>
    <t xml:space="preserve">DADOS DA ORGANIZAÇÃO DA SOCIEDADE CIVIL PARCEIRA (OSC)															</t>
  </si>
  <si>
    <t>Média da Capacidade Contratada</t>
  </si>
  <si>
    <t>RELATÓRIO FINAL</t>
  </si>
  <si>
    <t xml:space="preserve">DEMONSTRAÇÃO DO ALCANCE DAS METAS															</t>
  </si>
  <si>
    <t xml:space="preserve">RESULTADO FINAL				</t>
  </si>
  <si>
    <t>Media:</t>
  </si>
  <si>
    <t xml:space="preserve">DIMENSÃO	
	</t>
  </si>
  <si>
    <t>INDICADORES ANUAIS</t>
  </si>
  <si>
    <t xml:space="preserve">RESULTADO DA META									</t>
  </si>
  <si>
    <t xml:space="preserve">JUSTIFICATIVAS PARA METAS NÃO ATINGIDAS	
	</t>
  </si>
  <si>
    <t>1º Ano</t>
  </si>
  <si>
    <t>2º Ano</t>
  </si>
  <si>
    <t>3º Ano</t>
  </si>
  <si>
    <t>4º Ano</t>
  </si>
  <si>
    <t>5º Ano</t>
  </si>
  <si>
    <t xml:space="preserve">Estrutura física e administrativa 	</t>
  </si>
  <si>
    <t xml:space="preserve">Cômodos e mobiliários estão sendo utilizados no semestre conforme o aprovado no Plano de Trabalho	</t>
  </si>
  <si>
    <t xml:space="preserve">Disponibilidade de materiais e artigos socioeducativos, pedagógicos, lúdicos e esportivos para realização das atividades, bem como de insumos que garantam as ofertas específicas da tipologia do serviço, previstos no Plano de Trabalho	</t>
  </si>
  <si>
    <t xml:space="preserve">Cômodos e mobiliários se encontram em perfeitas condições de uso	</t>
  </si>
  <si>
    <t xml:space="preserve">Serviços, processos ou atividades	</t>
  </si>
  <si>
    <t xml:space="preserve">Percentual de Relatórios, Prontuários, Plano de Desenvolvimento do Usuário- PDU (usuários da PSB) / Plano Individual de Atendimento - PIA (usuários da PSE) / Plano de Desenvolvimento Familiar - PDF elaborados ou atualizados no semestre	</t>
  </si>
  <si>
    <t xml:space="preserve">Produtos ou resultados	</t>
  </si>
  <si>
    <t xml:space="preserve">Número de usuários atendidos / capacidade parceirizada do serviço 	</t>
  </si>
  <si>
    <t xml:space="preserve">Cardápio elaborado nos termos do Manual Prático de Alimentação da SMADS e com participação dos usuários do serviço 	</t>
  </si>
  <si>
    <t xml:space="preserve">Execução das atividades previstas no Plano de Ação Semestral, compreendendo todas as suas dimensões.	</t>
  </si>
  <si>
    <t xml:space="preserve">Implantação de mecanismos de apuração da satisfação dos usuários do serviço e de canais de participação dos usuários na elaboração do Plano de Ação 	</t>
  </si>
  <si>
    <t xml:space="preserve">Recursos humanos	</t>
  </si>
  <si>
    <t xml:space="preserve">Percentual de profissionais que participaram de ao menos uma capacitação/ atualização de conhecimento no semestre, ofertada pela OSC, pela SMADS ou outras instituições	</t>
  </si>
  <si>
    <t xml:space="preserve">Adequação da força de trabalho, no semestre, ao quadro de recursos humanos previsto na legislação concernente à tipificação	</t>
  </si>
  <si>
    <t xml:space="preserve">PRINCIPAIS AÇÕES EFETUADAS PARA ATINGIMENTO DAS METAS E DO OBJETO DA PARCERIA															</t>
  </si>
  <si>
    <t xml:space="preserve">Descreva sucintamente as ações efetuadas com vistas à implantação do serviço/projeto, comparando-se o previsto no plano de trabalho aprovado com o efetivamente executado															</t>
  </si>
  <si>
    <t xml:space="preserve">1. 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</si>
  <si>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</si>
  <si>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</si>
  <si>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</si>
  <si>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</si>
  <si>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</si>
  <si>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</si>
  <si>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</si>
  <si>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</si>
  <si>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</si>
  <si>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</si>
  <si>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LISTAGEM DE MATERIAIS COMPROBATÓRIOS DO CUMPRIMENTO DOS OBJETIVOS EM FOTOS, VÍDEOS OU OUTROS SUPORTES ENVIADOS EM ANEXO															</t>
  </si>
  <si>
    <t xml:space="preserve">Liste o material comprobatório anexado, quando houver.															</t>
  </si>
  <si>
    <t xml:space="preserve">RELAÇÃO DE BENS PERMANENTES ADQUIRIDOS, PRODUZIDOS OU CONSTRUÍDOS COM RECURSOS DA PARCERIA															</t>
  </si>
  <si>
    <t xml:space="preserve">Liste os bens permanentes adquidos, produzidos ou construídos no período, quando houver.															</t>
  </si>
  <si>
    <t xml:space="preserve">RESPONSÁVEL PELA AVALIAÇÃO															</t>
  </si>
  <si>
    <t xml:space="preserve">Declaro que as informações prestadas por mim neste documento são fiéis às ações e atividades prestadas pelo serviço no período avaliado, estando à disposição da Prefeitura Municipal de São Paulo sempre que necessário.															</t>
  </si>
  <si>
    <t>Subprefeitura</t>
  </si>
  <si>
    <t>Distritos</t>
  </si>
  <si>
    <t>Tipologias</t>
  </si>
  <si>
    <t>Proteção</t>
  </si>
  <si>
    <t>Pontos</t>
  </si>
  <si>
    <t>Informações</t>
  </si>
  <si>
    <t>Ano 1</t>
  </si>
  <si>
    <t>Ano 2</t>
  </si>
  <si>
    <t>Ano 3</t>
  </si>
  <si>
    <t>Ano 4</t>
  </si>
  <si>
    <t>Ano 5</t>
  </si>
  <si>
    <t>Relatório Final</t>
  </si>
  <si>
    <t>Aricanduva/Vila Formosa</t>
  </si>
  <si>
    <t>Água Rasa</t>
  </si>
  <si>
    <t>Atende</t>
  </si>
  <si>
    <t>PSE</t>
  </si>
  <si>
    <t xml:space="preserve">ATENÇÃO: Para esta tipologia de serviço, todos os Indicadores Semestrais devem ser pontuados com valores entre ''1 - Insuficiente'' a ''4 - Superior''.						</t>
  </si>
  <si>
    <t>Butantã</t>
  </si>
  <si>
    <t>Alto de Pinheiros</t>
  </si>
  <si>
    <t>Autonomia em foco</t>
  </si>
  <si>
    <t>O Indicador Semestral 3.2 não se aplica a esta tipologia de serviço.</t>
  </si>
  <si>
    <t xml:space="preserve">Ano 2 </t>
  </si>
  <si>
    <t>Campo Limpo</t>
  </si>
  <si>
    <t>Anhanguera</t>
  </si>
  <si>
    <t>Bagageiro</t>
  </si>
  <si>
    <t>Para esta tipologia de serviço não se aplicam os seguintes Indicadores Semestrais: 1.2, 2.1, 3.2, 3.3 e 3.4.</t>
  </si>
  <si>
    <t>Capela do Socorro</t>
  </si>
  <si>
    <t>Aricanduva</t>
  </si>
  <si>
    <t>CA I 16h</t>
  </si>
  <si>
    <t>Casa Verde</t>
  </si>
  <si>
    <t>Artur Alvim</t>
  </si>
  <si>
    <t xml:space="preserve">CA II – 24 horas
</t>
  </si>
  <si>
    <t>Cidade Ademar</t>
  </si>
  <si>
    <t>Barra Funda</t>
  </si>
  <si>
    <t>CAE Catadores</t>
  </si>
  <si>
    <t>Cidade Tiradentes</t>
  </si>
  <si>
    <t>Bela Vista</t>
  </si>
  <si>
    <t>CAE Convalescentes</t>
  </si>
  <si>
    <t>Ermelino Matarazzo</t>
  </si>
  <si>
    <t>Belém</t>
  </si>
  <si>
    <t>CAE Famílias</t>
  </si>
  <si>
    <t>Freguesia do Ó/Brasilândia</t>
  </si>
  <si>
    <t>Bom Retiro</t>
  </si>
  <si>
    <t>CAE Idosos</t>
  </si>
  <si>
    <t>Guaianases</t>
  </si>
  <si>
    <t>Brás</t>
  </si>
  <si>
    <t>CAE Imigrantes</t>
  </si>
  <si>
    <t>Ipiranga</t>
  </si>
  <si>
    <t>Brasilândia</t>
  </si>
  <si>
    <t>CAE Mulheres em Situação de Violência</t>
  </si>
  <si>
    <t>Itaim Paulista</t>
  </si>
  <si>
    <t>CAE para Mulheres</t>
  </si>
  <si>
    <t>Itaquera</t>
  </si>
  <si>
    <t>Cachoeirinha</t>
  </si>
  <si>
    <t>CAE para Mulheres Gestantes</t>
  </si>
  <si>
    <t>Jabaquara</t>
  </si>
  <si>
    <t>Cambuci</t>
  </si>
  <si>
    <t>CAE Trans</t>
  </si>
  <si>
    <t>Jaçanã/Tremembé</t>
  </si>
  <si>
    <t>Campo Belo</t>
  </si>
  <si>
    <t>Casa Lar</t>
  </si>
  <si>
    <t>Lapa</t>
  </si>
  <si>
    <t>Campo Grande</t>
  </si>
  <si>
    <t>CCA - Centro para Crianças e Adolescentes com atendimentos de 06 a 14 anos e 11 meses</t>
  </si>
  <si>
    <t>PSB</t>
  </si>
  <si>
    <t>M'Boi Mirim</t>
  </si>
  <si>
    <t>CCINTER - Centro de Convivência Intergeracional</t>
  </si>
  <si>
    <t>Mooca</t>
  </si>
  <si>
    <t>Cangaíba</t>
  </si>
  <si>
    <t>CDCM - Centro de Defesa e de Convivência da Mulher</t>
  </si>
  <si>
    <t>Parelheiros</t>
  </si>
  <si>
    <t>Capão Redondo</t>
  </si>
  <si>
    <t>CEDESP - Centro de Desenvolvimento Social e Produtivo para Adolescentes, Jovens e Adultos</t>
  </si>
  <si>
    <t>Penha</t>
  </si>
  <si>
    <t>Carrão</t>
  </si>
  <si>
    <t>Centro de Capacitação Técnica para Adultos em Situação de Rua</t>
  </si>
  <si>
    <t>Perus</t>
  </si>
  <si>
    <t xml:space="preserve">Centro Dia do Idoso </t>
  </si>
  <si>
    <t>Pinheiros</t>
  </si>
  <si>
    <t>Circo Escola</t>
  </si>
  <si>
    <t>Pirituba/Jaraguá</t>
  </si>
  <si>
    <t>Cidade Dutra</t>
  </si>
  <si>
    <t>CJ - Centro para a Juventude</t>
  </si>
  <si>
    <t>Santana/Tucuruvi</t>
  </si>
  <si>
    <t>Cidade Líder</t>
  </si>
  <si>
    <t>Clube da Turma</t>
  </si>
  <si>
    <t>Santo Amaro</t>
  </si>
  <si>
    <t>CRD - Centro de Referência e Defesa da Diversidade</t>
  </si>
  <si>
    <t>São Mateus</t>
  </si>
  <si>
    <t>Consolação</t>
  </si>
  <si>
    <t>CRECI - Centro de Referência do Idoso</t>
  </si>
  <si>
    <t>São Miguel Paulista</t>
  </si>
  <si>
    <t>Cursino</t>
  </si>
  <si>
    <t>CTA - Centros Temporários de Acolhimento</t>
  </si>
  <si>
    <t>Sapopemba</t>
  </si>
  <si>
    <t>Família Acolhedora</t>
  </si>
  <si>
    <t>Para esta tipologia de serviço não se aplicam os seguintes Indicadores Semestrais: 1.1 e 3.2.</t>
  </si>
  <si>
    <t>Sé</t>
  </si>
  <si>
    <t>Freguesia do Ó</t>
  </si>
  <si>
    <t>Família em foco</t>
  </si>
  <si>
    <t>Vila Maria/Vila Guilherme</t>
  </si>
  <si>
    <t>Grajaú</t>
  </si>
  <si>
    <t xml:space="preserve">ILPI - Instituição de Longa Permanência para Idoso </t>
  </si>
  <si>
    <t>Vila Mariana</t>
  </si>
  <si>
    <t xml:space="preserve">MSE - Serviço de Medidas Socioeducativas em Meio Aberto </t>
  </si>
  <si>
    <t>Vila Prudente</t>
  </si>
  <si>
    <t>Iguatemi</t>
  </si>
  <si>
    <t xml:space="preserve">NAISPcD - Núcleo de Apoio à Inclusão Social para pessoas com Deficiência  </t>
  </si>
  <si>
    <t>NCI - Núcleo de Convivência de Idosos</t>
  </si>
  <si>
    <t>Itaim Bibi</t>
  </si>
  <si>
    <t>NPJ - Núcleo de Proteção Jurídico Social e Apoio Psicológico</t>
  </si>
  <si>
    <t>Para esta tipologia de serviço não se aplicam os seguintes Indicadores Semestrais: 1.1 e 1.3.</t>
  </si>
  <si>
    <t>Núcleos de Convivência com Restaurante Comunitário para Adultos em Situação de Rua</t>
  </si>
  <si>
    <t>Núcleos de Convivência para adultos em Situação de Rua</t>
  </si>
  <si>
    <t xml:space="preserve">República Jovem </t>
  </si>
  <si>
    <t>Jaçanã</t>
  </si>
  <si>
    <t>República</t>
  </si>
  <si>
    <t>Jaguara</t>
  </si>
  <si>
    <t>Residência Inclusiva - Serviço de Acolhimento Institucional para Jovens e Adultos com Deficiência</t>
  </si>
  <si>
    <t>Jaguaré</t>
  </si>
  <si>
    <t>Restaurante Escola</t>
  </si>
  <si>
    <t>Jaraguá</t>
  </si>
  <si>
    <t>SAICA - Serviço de Acolhimento Institucional para Crianças e Adolescentes</t>
  </si>
  <si>
    <t>Jardim Ângela</t>
  </si>
  <si>
    <t>SAICA 0 a 6 - Serviço de Acolhimento Institucional para Crianças</t>
  </si>
  <si>
    <t>Jardim Helena</t>
  </si>
  <si>
    <t>SAICA Central de Vaga - Serviço de Acolhimento Institucional para Crianças para apoio à central de vagas da SMADS</t>
  </si>
  <si>
    <t>Jardim Paulista</t>
  </si>
  <si>
    <t>SASF e PSB no Domicílio</t>
  </si>
  <si>
    <t>Jardim São Luís</t>
  </si>
  <si>
    <t>SEAS - Serviço de Abordagem Social à População de Rua</t>
  </si>
  <si>
    <t>Para esta tipologia de serviço não se aplicam os seguintes Indicadores Semestrais: 1.2, 3.2, 3.4.</t>
  </si>
  <si>
    <t>José Bonifácio</t>
  </si>
  <si>
    <t>Serviço de Alimentação Domiciliar para a Pessoa Idosa</t>
  </si>
  <si>
    <t>O Indicador Semestral 1.3 não se aplica a esta tipologia de serviço.</t>
  </si>
  <si>
    <t>Lajeado</t>
  </si>
  <si>
    <t>Serviço de Inclusão Social e Produtiva</t>
  </si>
  <si>
    <t>O Indicador Semestral 1.2 não se aplica a esta tipologia de serviço.</t>
  </si>
  <si>
    <t xml:space="preserve">Serviço de Proteção Social à Criança e Adolescente Vítima de Violência </t>
  </si>
  <si>
    <t>Liberdade</t>
  </si>
  <si>
    <t>Serviço Proteção Social Básica no Domicílio para Pessoas com Deficiência e Idosas</t>
  </si>
  <si>
    <t>Para esta tipologia de serviço não se aplicam os seguintes Indicadores Semestrais: 1.3 e 3.2.</t>
  </si>
  <si>
    <t>Limão</t>
  </si>
  <si>
    <t>Mandaqui</t>
  </si>
  <si>
    <t>Marsilac</t>
  </si>
  <si>
    <t>Moema</t>
  </si>
  <si>
    <t>Morumbi</t>
  </si>
  <si>
    <t>Pari</t>
  </si>
  <si>
    <t>Parque do Carmo</t>
  </si>
  <si>
    <t>Pedreira</t>
  </si>
  <si>
    <t>Perdizes</t>
  </si>
  <si>
    <t>Pirituba</t>
  </si>
  <si>
    <t>Ponte Rasa</t>
  </si>
  <si>
    <t>Raposo Tavares</t>
  </si>
  <si>
    <t>Rio Pequeno</t>
  </si>
  <si>
    <t>Sacomã</t>
  </si>
  <si>
    <t>Santa Cecília</t>
  </si>
  <si>
    <t>Santana</t>
  </si>
  <si>
    <t>São Domingos</t>
  </si>
  <si>
    <t>São Lucas</t>
  </si>
  <si>
    <t>São Miguel</t>
  </si>
  <si>
    <t>São Rafael</t>
  </si>
  <si>
    <t>Saúde</t>
  </si>
  <si>
    <t>Socorro</t>
  </si>
  <si>
    <t>Tatuapé</t>
  </si>
  <si>
    <t>Tremembé</t>
  </si>
  <si>
    <t>Tucuruvi</t>
  </si>
  <si>
    <t>Vila Andrade</t>
  </si>
  <si>
    <t>Vila Curuçá</t>
  </si>
  <si>
    <t>Vila Formosa</t>
  </si>
  <si>
    <t>Vila Guilherme</t>
  </si>
  <si>
    <t>Vila Jacuí</t>
  </si>
  <si>
    <t>Vila Leopoldina</t>
  </si>
  <si>
    <t>Vila Maria</t>
  </si>
  <si>
    <t>Vila Matilde</t>
  </si>
  <si>
    <t>Vila Medeiros</t>
  </si>
  <si>
    <t>Vila Sônia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</si>
</sst>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;;"/>
    <numFmt numFmtId="165" formatCode="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b/>
      <sz val="10"/>
      <color rgb="FF546243"/>
      <name val="Arial"/>
      <family val="2"/>
    </font>
    <font>
      <b/>
      <sz val="16"/>
      <color rgb="FF546243"/>
      <name val="Arial"/>
      <family val="2"/>
    </font>
    <font>
      <b/>
      <sz val="22"/>
      <color rgb="FF546243"/>
      <name val="Arial"/>
      <family val="2"/>
    </font>
    <font>
      <sz val="12"/>
      <color rgb="FF546243"/>
      <name val="Century Gothic"/>
      <family val="2"/>
    </font>
    <font>
      <b/>
      <sz val="11"/>
      <color rgb="FF546243"/>
      <name val="Arial"/>
      <family val="2"/>
    </font>
    <font>
      <sz val="9"/>
      <color rgb="FF546243"/>
      <name val="Arial"/>
      <family val="2"/>
    </font>
    <font>
      <b/>
      <sz val="9"/>
      <color rgb="FF546243"/>
      <name val="Arial"/>
      <family val="2"/>
    </font>
    <font>
      <b/>
      <sz val="9"/>
      <color rgb="FF546243"/>
      <name val="Aptos Narrow"/>
      <family val="2"/>
      <scheme val="minor"/>
    </font>
    <font>
      <b/>
      <sz val="8"/>
      <color rgb="FF546243"/>
      <name val="Arial"/>
      <family val="2"/>
    </font>
    <font>
      <strike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46243"/>
        <bgColor indexed="64"/>
      </patternFill>
    </fill>
    <fill>
      <patternFill patternType="solid">
        <fgColor rgb="FFDBE1D3"/>
        <bgColor indexed="64"/>
      </patternFill>
    </fill>
    <fill>
      <patternFill patternType="solid">
        <fgColor rgb="FF9EB064"/>
        <bgColor indexed="64"/>
      </patternFill>
    </fill>
    <fill>
      <patternFill patternType="solid">
        <fgColor rgb="FFECEFE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ck">
        <color theme="0" tint="-0.34998626667073579"/>
      </right>
      <top/>
      <bottom style="thin">
        <color theme="0" tint="-0.34998626667073579"/>
      </bottom>
      <diagonal/>
    </border>
    <border>
      <left style="thick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ck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ck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ck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ck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/>
      <top style="thin">
        <color theme="0" tint="-0.34998626667073579"/>
      </top>
      <bottom style="thick">
        <color theme="0" tint="-0.34998626667073579"/>
      </bottom>
      <diagonal/>
    </border>
    <border>
      <left/>
      <right/>
      <top style="thin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n">
        <color theme="0" tint="-0.34998626667073579"/>
      </top>
      <bottom style="thick">
        <color theme="0" tint="-0.3499862666707357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4" borderId="7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>
      <alignment vertical="center" wrapText="1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3" fillId="4" borderId="9" xfId="0" applyFont="1" applyFill="1" applyBorder="1" applyAlignment="1">
      <alignment vertical="center" wrapText="1"/>
    </xf>
    <xf numFmtId="0" fontId="8" fillId="0" borderId="10" xfId="0" applyFont="1" applyBorder="1" applyAlignment="1" applyProtection="1">
      <alignment vertical="center" wrapText="1"/>
      <protection locked="0"/>
    </xf>
    <xf numFmtId="0" fontId="3" fillId="4" borderId="8" xfId="0" applyFont="1" applyFill="1" applyBorder="1" applyAlignment="1">
      <alignment horizontal="left" vertical="center" wrapText="1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6" fillId="0" borderId="14" xfId="0" applyFont="1" applyBorder="1" applyAlignment="1" applyProtection="1">
      <alignment wrapText="1"/>
      <protection hidden="1"/>
    </xf>
    <xf numFmtId="0" fontId="3" fillId="4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9" fontId="8" fillId="2" borderId="8" xfId="2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>
      <alignment horizontal="left" vertical="center" wrapText="1"/>
    </xf>
    <xf numFmtId="0" fontId="3" fillId="0" borderId="8" xfId="0" applyFont="1" applyBorder="1" applyAlignment="1" applyProtection="1">
      <alignment horizontal="left" vertical="center" wrapText="1"/>
      <protection locked="0"/>
    </xf>
    <xf numFmtId="14" fontId="3" fillId="0" borderId="11" xfId="0" applyNumberFormat="1" applyFont="1" applyBorder="1" applyAlignment="1" applyProtection="1">
      <alignment horizontal="left" vertical="center" wrapText="1"/>
      <protection locked="0"/>
    </xf>
    <xf numFmtId="0" fontId="3" fillId="6" borderId="12" xfId="0" applyFont="1" applyFill="1" applyBorder="1" applyAlignment="1">
      <alignment horizontal="left" vertical="center" wrapText="1"/>
    </xf>
    <xf numFmtId="9" fontId="8" fillId="6" borderId="8" xfId="2" applyFont="1" applyFill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13" fillId="0" borderId="23" xfId="0" applyFont="1" applyBorder="1"/>
    <xf numFmtId="0" fontId="0" fillId="0" borderId="23" xfId="0" applyBorder="1"/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 applyProtection="1">
      <alignment vertical="center" wrapText="1"/>
      <protection locked="0"/>
    </xf>
    <xf numFmtId="0" fontId="6" fillId="2" borderId="14" xfId="0" applyFont="1" applyFill="1" applyBorder="1" applyAlignment="1" applyProtection="1">
      <alignment vertical="center" wrapText="1"/>
      <protection hidden="1"/>
    </xf>
    <xf numFmtId="0" fontId="7" fillId="5" borderId="1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 applyProtection="1">
      <alignment vertical="center" wrapText="1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9" fontId="8" fillId="2" borderId="8" xfId="1" applyNumberFormat="1" applyFont="1" applyFill="1" applyBorder="1" applyAlignment="1" applyProtection="1">
      <alignment horizontal="center" vertical="center" wrapText="1"/>
      <protection hidden="1"/>
    </xf>
    <xf numFmtId="0" fontId="7" fillId="2" borderId="16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" fontId="6" fillId="2" borderId="0" xfId="2" applyNumberFormat="1" applyFont="1" applyFill="1" applyAlignment="1" applyProtection="1">
      <alignment vertical="center" wrapText="1"/>
      <protection hidden="1"/>
    </xf>
    <xf numFmtId="165" fontId="6" fillId="0" borderId="5" xfId="2" applyNumberFormat="1" applyFont="1" applyBorder="1" applyAlignment="1" applyProtection="1">
      <alignment wrapText="1"/>
      <protection hidden="1"/>
    </xf>
    <xf numFmtId="0" fontId="0" fillId="0" borderId="23" xfId="0" applyBorder="1" applyAlignment="1">
      <alignment wrapText="1"/>
    </xf>
    <xf numFmtId="0" fontId="14" fillId="0" borderId="23" xfId="0" applyFont="1" applyBorder="1"/>
    <xf numFmtId="0" fontId="14" fillId="0" borderId="23" xfId="0" applyFont="1" applyBorder="1" applyAlignment="1">
      <alignment wrapText="1"/>
    </xf>
    <xf numFmtId="0" fontId="0" fillId="7" borderId="23" xfId="0" applyFill="1" applyBorder="1" applyAlignment="1">
      <alignment wrapText="1"/>
    </xf>
    <xf numFmtId="1" fontId="0" fillId="7" borderId="23" xfId="0" applyNumberFormat="1" applyFill="1" applyBorder="1" applyAlignment="1">
      <alignment wrapText="1"/>
    </xf>
    <xf numFmtId="0" fontId="0" fillId="7" borderId="23" xfId="0" applyFill="1" applyBorder="1"/>
    <xf numFmtId="0" fontId="0" fillId="8" borderId="23" xfId="0" applyFill="1" applyBorder="1" applyAlignment="1">
      <alignment wrapText="1"/>
    </xf>
    <xf numFmtId="0" fontId="0" fillId="8" borderId="23" xfId="0" applyFill="1" applyBorder="1"/>
    <xf numFmtId="1" fontId="0" fillId="8" borderId="23" xfId="0" applyNumberFormat="1" applyFill="1" applyBorder="1" applyAlignment="1">
      <alignment wrapText="1"/>
    </xf>
    <xf numFmtId="0" fontId="0" fillId="7" borderId="0" xfId="0" applyFill="1"/>
    <xf numFmtId="0" fontId="0" fillId="7" borderId="28" xfId="0" applyFill="1" applyBorder="1"/>
    <xf numFmtId="1" fontId="0" fillId="8" borderId="23" xfId="0" applyNumberFormat="1" applyFill="1" applyBorder="1"/>
    <xf numFmtId="0" fontId="11" fillId="4" borderId="20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 applyProtection="1">
      <alignment horizontal="left" vertical="center" wrapText="1"/>
      <protection locked="0"/>
    </xf>
    <xf numFmtId="0" fontId="3" fillId="6" borderId="13" xfId="0" applyFont="1" applyFill="1" applyBorder="1" applyAlignment="1" applyProtection="1">
      <alignment horizontal="left" vertical="center" wrapText="1"/>
      <protection locked="0"/>
    </xf>
    <xf numFmtId="0" fontId="3" fillId="6" borderId="14" xfId="0" applyFont="1" applyFill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vertical="center" wrapText="1"/>
    </xf>
    <xf numFmtId="0" fontId="9" fillId="6" borderId="18" xfId="0" applyFont="1" applyFill="1" applyBorder="1" applyAlignment="1">
      <alignment vertical="center" wrapText="1"/>
    </xf>
    <xf numFmtId="9" fontId="8" fillId="6" borderId="19" xfId="2" applyFont="1" applyFill="1" applyBorder="1" applyAlignment="1" applyProtection="1">
      <alignment horizontal="center" vertical="center" wrapText="1"/>
      <protection locked="0"/>
    </xf>
    <xf numFmtId="9" fontId="8" fillId="6" borderId="13" xfId="2" applyFont="1" applyFill="1" applyBorder="1" applyAlignment="1" applyProtection="1">
      <alignment horizontal="center" vertical="center" wrapText="1"/>
      <protection locked="0"/>
    </xf>
    <xf numFmtId="9" fontId="8" fillId="6" borderId="14" xfId="2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0" fontId="3" fillId="2" borderId="13" xfId="0" applyFont="1" applyFill="1" applyBorder="1" applyAlignment="1" applyProtection="1">
      <alignment horizontal="left" vertical="center" wrapText="1"/>
      <protection locked="0"/>
    </xf>
    <xf numFmtId="0" fontId="3" fillId="2" borderId="14" xfId="0" applyFont="1" applyFill="1" applyBorder="1" applyAlignment="1" applyProtection="1">
      <alignment horizontal="left" vertical="center" wrapText="1"/>
      <protection locked="0"/>
    </xf>
    <xf numFmtId="0" fontId="9" fillId="2" borderId="19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wrapText="1"/>
    </xf>
    <xf numFmtId="9" fontId="8" fillId="2" borderId="19" xfId="2" applyFont="1" applyFill="1" applyBorder="1" applyAlignment="1" applyProtection="1">
      <alignment horizontal="center" vertical="center" wrapText="1"/>
      <protection locked="0"/>
    </xf>
    <xf numFmtId="9" fontId="8" fillId="2" borderId="13" xfId="2" applyFont="1" applyFill="1" applyBorder="1" applyAlignment="1" applyProtection="1">
      <alignment horizontal="center" vertical="center" wrapText="1"/>
      <protection locked="0"/>
    </xf>
    <xf numFmtId="9" fontId="8" fillId="2" borderId="14" xfId="2" applyFont="1" applyFill="1" applyBorder="1" applyAlignment="1" applyProtection="1">
      <alignment horizontal="center" vertical="center" wrapText="1"/>
      <protection locked="0"/>
    </xf>
    <xf numFmtId="0" fontId="10" fillId="6" borderId="18" xfId="0" applyFont="1" applyFill="1" applyBorder="1" applyAlignment="1">
      <alignment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 applyProtection="1">
      <alignment horizontal="left" vertical="center" wrapText="1"/>
      <protection locked="0"/>
    </xf>
    <xf numFmtId="0" fontId="8" fillId="2" borderId="14" xfId="0" applyFont="1" applyFill="1" applyBorder="1" applyAlignment="1" applyProtection="1">
      <alignment horizontal="left" vertical="center" wrapText="1"/>
      <protection locked="0"/>
    </xf>
    <xf numFmtId="0" fontId="8" fillId="6" borderId="19" xfId="0" applyFont="1" applyFill="1" applyBorder="1" applyAlignment="1" applyProtection="1">
      <alignment horizontal="center" vertical="center" wrapText="1"/>
      <protection locked="0"/>
    </xf>
    <xf numFmtId="0" fontId="8" fillId="6" borderId="14" xfId="0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8" fillId="6" borderId="19" xfId="0" applyFont="1" applyFill="1" applyBorder="1" applyAlignment="1" applyProtection="1">
      <alignment horizontal="left" vertical="center" wrapText="1"/>
      <protection locked="0"/>
    </xf>
    <xf numFmtId="0" fontId="8" fillId="6" borderId="14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 applyProtection="1">
      <alignment horizontal="center" vertical="center" wrapText="1"/>
      <protection hidden="1"/>
    </xf>
    <xf numFmtId="0" fontId="15" fillId="4" borderId="13" xfId="0" applyFont="1" applyFill="1" applyBorder="1" applyAlignment="1" applyProtection="1">
      <alignment horizontal="center" vertical="center" wrapText="1"/>
      <protection hidden="1"/>
    </xf>
    <xf numFmtId="0" fontId="15" fillId="4" borderId="14" xfId="0" applyFont="1" applyFill="1" applyBorder="1" applyAlignment="1" applyProtection="1">
      <alignment horizontal="center" vertical="center" wrapText="1"/>
      <protection hidden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164" fontId="3" fillId="4" borderId="25" xfId="0" applyNumberFormat="1" applyFont="1" applyFill="1" applyBorder="1" applyAlignment="1">
      <alignment horizontal="center"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3" fillId="4" borderId="27" xfId="0" applyNumberFormat="1" applyFont="1" applyFill="1" applyBorder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3" fillId="8" borderId="28" xfId="0" applyFont="1" applyFill="1" applyBorder="1" applyAlignment="1">
      <alignment horizontal="center"/>
    </xf>
    <xf numFmtId="0" fontId="13" fillId="8" borderId="30" xfId="0" applyFont="1" applyFill="1" applyBorder="1" applyAlignment="1">
      <alignment horizontal="center"/>
    </xf>
    <xf numFmtId="0" fontId="13" fillId="7" borderId="28" xfId="0" applyFont="1" applyFill="1" applyBorder="1" applyAlignment="1">
      <alignment horizontal="center"/>
    </xf>
    <xf numFmtId="0" fontId="13" fillId="7" borderId="29" xfId="0" applyFont="1" applyFill="1" applyBorder="1" applyAlignment="1">
      <alignment horizontal="center"/>
    </xf>
    <xf numFmtId="0" fontId="13" fillId="7" borderId="30" xfId="0" applyFont="1" applyFill="1" applyBorder="1" applyAlignment="1">
      <alignment horizontal="center"/>
    </xf>
    <xf numFmtId="0" fontId="13" fillId="8" borderId="29" xfId="0" applyFont="1" applyFill="1" applyBorder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Medium9"/>
  <colors>
    <mruColors>
      <color rgb="FFDBE1D3"/>
      <color rgb="FFECEFE9"/>
      <color rgb="FF9EB064"/>
      <color rgb="FF5462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workbookViewId="0">
      <pane ySplit="1" topLeftCell="A2" activePane="bottomLeft" state="frozen"/>
      <selection pane="bottomLeft" activeCell="D20" sqref="D20"/>
    </sheetView>
  </sheetViews>
  <sheetFormatPr defaultColWidth="0" defaultRowHeight="17.25" x14ac:dyDescent="0.3"/>
  <cols>
    <col min="1" max="1" width="15.85546875" style="2" customWidth="1"/>
    <col min="2" max="2" width="20" style="2" customWidth="1"/>
    <col min="3" max="3" width="16.5703125" style="2" customWidth="1"/>
    <col min="4" max="4" width="26.7109375" style="2" customWidth="1"/>
    <col min="5" max="5" width="17.28515625" style="2" customWidth="1"/>
    <col min="6" max="6" width="27.85546875" style="2" customWidth="1"/>
    <col min="7" max="7" width="9.140625" style="2" customWidth="1"/>
    <col min="8" max="8" width="24.42578125" style="2" hidden="1" customWidth="1"/>
    <col min="9" max="9" width="26.42578125" style="2" hidden="1" customWidth="1"/>
    <col min="10" max="16384" width="0" style="2" hidden="1"/>
  </cols>
  <sheetData>
    <row r="1" spans="1:6" ht="35.25" customHeight="1" x14ac:dyDescent="0.3">
      <c r="A1" s="96" t="s">
        <v>0</v>
      </c>
      <c r="B1" s="97"/>
      <c r="C1" s="97"/>
      <c r="D1" s="97"/>
      <c r="E1" s="97"/>
      <c r="F1" s="98"/>
    </row>
    <row r="2" spans="1:6" ht="36.75" customHeight="1" x14ac:dyDescent="0.3">
      <c r="A2" s="99" t="s">
        <v>1</v>
      </c>
      <c r="B2" s="100" t="s">
        <v>2</v>
      </c>
      <c r="C2" s="100"/>
      <c r="D2" s="100" t="s">
        <v>3</v>
      </c>
      <c r="E2" s="100"/>
      <c r="F2" s="101"/>
    </row>
    <row r="3" spans="1:6" ht="45" customHeight="1" x14ac:dyDescent="0.3">
      <c r="A3" s="1" t="s">
        <v>4</v>
      </c>
      <c r="B3" s="3"/>
      <c r="C3" s="4" t="s">
        <v>2</v>
      </c>
      <c r="D3" s="5"/>
      <c r="E3" s="6" t="s">
        <v>3</v>
      </c>
      <c r="F3" s="7"/>
    </row>
    <row r="4" spans="1:6" ht="45" customHeight="1" x14ac:dyDescent="0.3">
      <c r="A4" s="1" t="s">
        <v>5</v>
      </c>
      <c r="B4" s="3"/>
      <c r="C4" s="4" t="s">
        <v>6</v>
      </c>
      <c r="D4" s="5"/>
      <c r="E4" s="8" t="s">
        <v>7</v>
      </c>
      <c r="F4" s="9"/>
    </row>
    <row r="5" spans="1:6" ht="66" customHeight="1" x14ac:dyDescent="0.3">
      <c r="A5" s="1" t="s">
        <v>8</v>
      </c>
      <c r="B5" s="3"/>
      <c r="C5" s="4" t="s">
        <v>9</v>
      </c>
      <c r="D5" s="3"/>
      <c r="E5" s="6" t="s">
        <v>10</v>
      </c>
      <c r="F5" s="7"/>
    </row>
    <row r="6" spans="1:6" ht="42" customHeight="1" x14ac:dyDescent="0.3">
      <c r="A6" s="1" t="s">
        <v>11</v>
      </c>
      <c r="B6" s="3"/>
      <c r="C6" s="4" t="s">
        <v>12</v>
      </c>
      <c r="D6" s="3"/>
      <c r="E6" s="4" t="s">
        <v>13</v>
      </c>
      <c r="F6" s="10"/>
    </row>
    <row r="7" spans="1:6" ht="45" customHeight="1" x14ac:dyDescent="0.3">
      <c r="A7" s="102" t="e">
        <f>INDEX(Formulas!F2:F50,MATCH(B5,Formulas!C2:C50, 0))</f>
        <v>#N/A</v>
      </c>
      <c r="B7" s="103"/>
      <c r="C7" s="103"/>
      <c r="D7" s="103"/>
      <c r="E7" s="103"/>
      <c r="F7" s="104"/>
    </row>
    <row r="8" spans="1:6" ht="35.25" customHeight="1" x14ac:dyDescent="0.3">
      <c r="A8" s="105" t="s">
        <v>14</v>
      </c>
      <c r="B8" s="106"/>
      <c r="C8" s="106"/>
      <c r="D8" s="106"/>
      <c r="E8" s="106"/>
      <c r="F8" s="107"/>
    </row>
    <row r="9" spans="1:6" ht="22.5" customHeight="1" x14ac:dyDescent="0.3">
      <c r="A9" s="108" t="s">
        <v>15</v>
      </c>
      <c r="B9" s="109"/>
      <c r="C9" s="110" t="s">
        <v>16</v>
      </c>
      <c r="D9" s="11" t="s">
        <v>17</v>
      </c>
      <c r="E9" s="36">
        <f>Formulas!K6</f>
        <v>75</v>
      </c>
      <c r="F9" s="12" t="str">
        <f>IF(E9&lt;=25,"Insuficiente",IF(E9&lt;=50,"Satisfatorio",IF(E9&lt;=75,"Suficiente",IF(E9&lt;=100,"Superior",""))))</f>
        <v>Suficiente</v>
      </c>
    </row>
    <row r="10" spans="1:6" ht="30" customHeight="1" x14ac:dyDescent="0.3">
      <c r="A10" s="34" t="s">
        <v>18</v>
      </c>
      <c r="B10" s="84" t="s">
        <v>19</v>
      </c>
      <c r="C10" s="85"/>
      <c r="D10" s="13" t="s">
        <v>16</v>
      </c>
      <c r="E10" s="84" t="s">
        <v>20</v>
      </c>
      <c r="F10" s="87"/>
    </row>
    <row r="11" spans="1:6" ht="48.75" customHeight="1" x14ac:dyDescent="0.3">
      <c r="A11" s="19" t="s">
        <v>21</v>
      </c>
      <c r="B11" s="64" t="s">
        <v>22</v>
      </c>
      <c r="C11" s="80"/>
      <c r="D11" s="20" t="s">
        <v>23</v>
      </c>
      <c r="E11" s="90"/>
      <c r="F11" s="91"/>
    </row>
    <row r="12" spans="1:6" ht="111" customHeight="1" x14ac:dyDescent="0.3">
      <c r="A12" s="14" t="s">
        <v>21</v>
      </c>
      <c r="B12" s="75" t="s">
        <v>24</v>
      </c>
      <c r="C12" s="76"/>
      <c r="D12" s="15" t="s">
        <v>23</v>
      </c>
      <c r="E12" s="88"/>
      <c r="F12" s="89"/>
    </row>
    <row r="13" spans="1:6" ht="48.75" customHeight="1" x14ac:dyDescent="0.3">
      <c r="A13" s="14" t="s">
        <v>21</v>
      </c>
      <c r="B13" s="82" t="s">
        <v>25</v>
      </c>
      <c r="C13" s="83"/>
      <c r="D13" s="15" t="s">
        <v>23</v>
      </c>
      <c r="E13" s="88"/>
      <c r="F13" s="89"/>
    </row>
    <row r="14" spans="1:6" ht="117.75" customHeight="1" x14ac:dyDescent="0.3">
      <c r="A14" s="19" t="s">
        <v>26</v>
      </c>
      <c r="B14" s="64" t="s">
        <v>27</v>
      </c>
      <c r="C14" s="80"/>
      <c r="D14" s="20" t="s">
        <v>23</v>
      </c>
      <c r="E14" s="94"/>
      <c r="F14" s="95"/>
    </row>
    <row r="15" spans="1:6" ht="63" customHeight="1" x14ac:dyDescent="0.3">
      <c r="A15" s="14" t="s">
        <v>28</v>
      </c>
      <c r="B15" s="75" t="s">
        <v>29</v>
      </c>
      <c r="C15" s="76"/>
      <c r="D15" s="15" t="s">
        <v>23</v>
      </c>
      <c r="E15" s="88"/>
      <c r="F15" s="89"/>
    </row>
    <row r="16" spans="1:6" ht="75.75" customHeight="1" x14ac:dyDescent="0.3">
      <c r="A16" s="19" t="s">
        <v>28</v>
      </c>
      <c r="B16" s="64" t="s">
        <v>30</v>
      </c>
      <c r="C16" s="80"/>
      <c r="D16" s="20" t="s">
        <v>23</v>
      </c>
      <c r="E16" s="94"/>
      <c r="F16" s="95"/>
    </row>
    <row r="17" spans="1:6" ht="48" customHeight="1" x14ac:dyDescent="0.3">
      <c r="A17" s="14" t="s">
        <v>28</v>
      </c>
      <c r="B17" s="75" t="s">
        <v>31</v>
      </c>
      <c r="C17" s="81"/>
      <c r="D17" s="15" t="s">
        <v>23</v>
      </c>
      <c r="E17" s="92"/>
      <c r="F17" s="93"/>
    </row>
    <row r="18" spans="1:6" ht="77.25" customHeight="1" x14ac:dyDescent="0.3">
      <c r="A18" s="19" t="s">
        <v>28</v>
      </c>
      <c r="B18" s="64" t="s">
        <v>32</v>
      </c>
      <c r="C18" s="65"/>
      <c r="D18" s="20" t="s">
        <v>23</v>
      </c>
      <c r="E18" s="90"/>
      <c r="F18" s="91"/>
    </row>
    <row r="19" spans="1:6" ht="95.25" customHeight="1" x14ac:dyDescent="0.3">
      <c r="A19" s="14" t="s">
        <v>33</v>
      </c>
      <c r="B19" s="75" t="s">
        <v>34</v>
      </c>
      <c r="C19" s="76"/>
      <c r="D19" s="15" t="s">
        <v>23</v>
      </c>
      <c r="E19" s="88"/>
      <c r="F19" s="89"/>
    </row>
    <row r="20" spans="1:6" ht="61.5" customHeight="1" x14ac:dyDescent="0.3">
      <c r="A20" s="19" t="s">
        <v>33</v>
      </c>
      <c r="B20" s="64" t="s">
        <v>35</v>
      </c>
      <c r="C20" s="65"/>
      <c r="D20" s="20" t="s">
        <v>23</v>
      </c>
      <c r="E20" s="90"/>
      <c r="F20" s="91"/>
    </row>
    <row r="21" spans="1:6" ht="35.25" customHeight="1" x14ac:dyDescent="0.3">
      <c r="A21" s="58" t="s">
        <v>36</v>
      </c>
      <c r="B21" s="59"/>
      <c r="C21" s="59" t="s">
        <v>37</v>
      </c>
      <c r="D21" s="59"/>
      <c r="E21" s="59"/>
      <c r="F21" s="60"/>
    </row>
    <row r="22" spans="1:6" ht="53.25" customHeight="1" x14ac:dyDescent="0.3">
      <c r="A22" s="34" t="s">
        <v>18</v>
      </c>
      <c r="B22" s="84" t="s">
        <v>19</v>
      </c>
      <c r="C22" s="85"/>
      <c r="D22" s="84" t="s">
        <v>38</v>
      </c>
      <c r="E22" s="86"/>
      <c r="F22" s="87"/>
    </row>
    <row r="23" spans="1:6" ht="51" customHeight="1" x14ac:dyDescent="0.3">
      <c r="A23" s="14" t="s">
        <v>21</v>
      </c>
      <c r="B23" s="75" t="s">
        <v>39</v>
      </c>
      <c r="C23" s="76"/>
      <c r="D23" s="77"/>
      <c r="E23" s="78"/>
      <c r="F23" s="79"/>
    </row>
    <row r="24" spans="1:6" ht="109.5" customHeight="1" x14ac:dyDescent="0.3">
      <c r="A24" s="19" t="s">
        <v>21</v>
      </c>
      <c r="B24" s="64" t="s">
        <v>40</v>
      </c>
      <c r="C24" s="80"/>
      <c r="D24" s="66"/>
      <c r="E24" s="67"/>
      <c r="F24" s="68"/>
    </row>
    <row r="25" spans="1:6" ht="49.5" customHeight="1" x14ac:dyDescent="0.3">
      <c r="A25" s="14" t="s">
        <v>21</v>
      </c>
      <c r="B25" s="82" t="s">
        <v>41</v>
      </c>
      <c r="C25" s="83"/>
      <c r="D25" s="77"/>
      <c r="E25" s="78"/>
      <c r="F25" s="79"/>
    </row>
    <row r="26" spans="1:6" ht="118.5" customHeight="1" x14ac:dyDescent="0.3">
      <c r="A26" s="19" t="s">
        <v>26</v>
      </c>
      <c r="B26" s="64" t="s">
        <v>42</v>
      </c>
      <c r="C26" s="80"/>
      <c r="D26" s="66"/>
      <c r="E26" s="67"/>
      <c r="F26" s="68"/>
    </row>
    <row r="27" spans="1:6" ht="62.25" customHeight="1" x14ac:dyDescent="0.3">
      <c r="A27" s="14" t="s">
        <v>28</v>
      </c>
      <c r="B27" s="75" t="s">
        <v>43</v>
      </c>
      <c r="C27" s="76"/>
      <c r="D27" s="77"/>
      <c r="E27" s="78"/>
      <c r="F27" s="79"/>
    </row>
    <row r="28" spans="1:6" ht="74.25" customHeight="1" x14ac:dyDescent="0.3">
      <c r="A28" s="19" t="s">
        <v>28</v>
      </c>
      <c r="B28" s="64" t="s">
        <v>44</v>
      </c>
      <c r="C28" s="80"/>
      <c r="D28" s="66"/>
      <c r="E28" s="67"/>
      <c r="F28" s="68"/>
    </row>
    <row r="29" spans="1:6" ht="48" customHeight="1" x14ac:dyDescent="0.3">
      <c r="A29" s="14" t="s">
        <v>28</v>
      </c>
      <c r="B29" s="75" t="s">
        <v>45</v>
      </c>
      <c r="C29" s="81"/>
      <c r="D29" s="77"/>
      <c r="E29" s="78"/>
      <c r="F29" s="79"/>
    </row>
    <row r="30" spans="1:6" ht="79.5" customHeight="1" x14ac:dyDescent="0.3">
      <c r="A30" s="19" t="s">
        <v>28</v>
      </c>
      <c r="B30" s="64" t="s">
        <v>46</v>
      </c>
      <c r="C30" s="65"/>
      <c r="D30" s="66"/>
      <c r="E30" s="67"/>
      <c r="F30" s="68"/>
    </row>
    <row r="31" spans="1:6" ht="95.25" customHeight="1" x14ac:dyDescent="0.3">
      <c r="A31" s="14" t="s">
        <v>33</v>
      </c>
      <c r="B31" s="75" t="s">
        <v>47</v>
      </c>
      <c r="C31" s="76"/>
      <c r="D31" s="77"/>
      <c r="E31" s="78"/>
      <c r="F31" s="79"/>
    </row>
    <row r="32" spans="1:6" ht="59.25" customHeight="1" x14ac:dyDescent="0.3">
      <c r="A32" s="19" t="s">
        <v>33</v>
      </c>
      <c r="B32" s="64" t="s">
        <v>48</v>
      </c>
      <c r="C32" s="65"/>
      <c r="D32" s="66"/>
      <c r="E32" s="67"/>
      <c r="F32" s="68"/>
    </row>
    <row r="33" spans="1:6" ht="37.5" customHeight="1" x14ac:dyDescent="0.3">
      <c r="A33" s="69" t="s">
        <v>49</v>
      </c>
      <c r="B33" s="70"/>
      <c r="C33" s="70"/>
      <c r="D33" s="70"/>
      <c r="E33" s="70"/>
      <c r="F33" s="71"/>
    </row>
    <row r="34" spans="1:6" ht="26.25" customHeight="1" x14ac:dyDescent="0.3">
      <c r="A34" s="61" t="s">
        <v>50</v>
      </c>
      <c r="B34" s="62"/>
      <c r="C34" s="62"/>
      <c r="D34" s="62"/>
      <c r="E34" s="62"/>
      <c r="F34" s="63"/>
    </row>
    <row r="35" spans="1:6" ht="17.25" customHeight="1" x14ac:dyDescent="0.3">
      <c r="A35" s="52" t="s">
        <v>51</v>
      </c>
      <c r="B35" s="53"/>
      <c r="C35" s="53"/>
      <c r="D35" s="53"/>
      <c r="E35" s="53"/>
      <c r="F35" s="54"/>
    </row>
    <row r="36" spans="1:6" ht="17.25" customHeight="1" x14ac:dyDescent="0.3">
      <c r="A36" s="72" t="s">
        <v>52</v>
      </c>
      <c r="B36" s="73"/>
      <c r="C36" s="73"/>
      <c r="D36" s="73"/>
      <c r="E36" s="73"/>
      <c r="F36" s="74"/>
    </row>
    <row r="37" spans="1:6" ht="17.25" customHeight="1" x14ac:dyDescent="0.3">
      <c r="A37" s="52" t="s">
        <v>53</v>
      </c>
      <c r="B37" s="53"/>
      <c r="C37" s="53"/>
      <c r="D37" s="53"/>
      <c r="E37" s="53"/>
      <c r="F37" s="54"/>
    </row>
    <row r="38" spans="1:6" ht="17.25" customHeight="1" x14ac:dyDescent="0.3">
      <c r="A38" s="72" t="s">
        <v>54</v>
      </c>
      <c r="B38" s="73"/>
      <c r="C38" s="73"/>
      <c r="D38" s="73"/>
      <c r="E38" s="73"/>
      <c r="F38" s="74"/>
    </row>
    <row r="39" spans="1:6" ht="17.25" customHeight="1" x14ac:dyDescent="0.3">
      <c r="A39" s="52" t="s">
        <v>55</v>
      </c>
      <c r="B39" s="53"/>
      <c r="C39" s="53"/>
      <c r="D39" s="53"/>
      <c r="E39" s="53"/>
      <c r="F39" s="54"/>
    </row>
    <row r="40" spans="1:6" ht="33" customHeight="1" x14ac:dyDescent="0.3">
      <c r="A40" s="58" t="s">
        <v>56</v>
      </c>
      <c r="B40" s="59"/>
      <c r="C40" s="59"/>
      <c r="D40" s="59"/>
      <c r="E40" s="59"/>
      <c r="F40" s="60"/>
    </row>
    <row r="41" spans="1:6" ht="26.25" customHeight="1" x14ac:dyDescent="0.3">
      <c r="A41" s="61" t="s">
        <v>57</v>
      </c>
      <c r="B41" s="62"/>
      <c r="C41" s="62"/>
      <c r="D41" s="62"/>
      <c r="E41" s="62"/>
      <c r="F41" s="63"/>
    </row>
    <row r="42" spans="1:6" ht="17.25" customHeight="1" x14ac:dyDescent="0.3">
      <c r="A42" s="52" t="s">
        <v>51</v>
      </c>
      <c r="B42" s="53"/>
      <c r="C42" s="53"/>
      <c r="D42" s="53"/>
      <c r="E42" s="53"/>
      <c r="F42" s="54"/>
    </row>
    <row r="43" spans="1:6" ht="17.25" customHeight="1" x14ac:dyDescent="0.3">
      <c r="A43" s="55" t="s">
        <v>52</v>
      </c>
      <c r="B43" s="56"/>
      <c r="C43" s="56"/>
      <c r="D43" s="56"/>
      <c r="E43" s="56"/>
      <c r="F43" s="57"/>
    </row>
    <row r="44" spans="1:6" ht="17.25" customHeight="1" x14ac:dyDescent="0.3">
      <c r="A44" s="52" t="s">
        <v>53</v>
      </c>
      <c r="B44" s="53"/>
      <c r="C44" s="53"/>
      <c r="D44" s="53"/>
      <c r="E44" s="53"/>
      <c r="F44" s="54"/>
    </row>
    <row r="45" spans="1:6" ht="17.25" customHeight="1" x14ac:dyDescent="0.3">
      <c r="A45" s="55" t="s">
        <v>54</v>
      </c>
      <c r="B45" s="56"/>
      <c r="C45" s="56"/>
      <c r="D45" s="56"/>
      <c r="E45" s="56"/>
      <c r="F45" s="57"/>
    </row>
    <row r="46" spans="1:6" ht="17.25" customHeight="1" x14ac:dyDescent="0.3">
      <c r="A46" s="52" t="s">
        <v>55</v>
      </c>
      <c r="B46" s="53"/>
      <c r="C46" s="53"/>
      <c r="D46" s="53"/>
      <c r="E46" s="53"/>
      <c r="F46" s="54"/>
    </row>
    <row r="47" spans="1:6" ht="42" customHeight="1" x14ac:dyDescent="0.3">
      <c r="A47" s="58" t="s">
        <v>58</v>
      </c>
      <c r="B47" s="59" t="s">
        <v>59</v>
      </c>
      <c r="C47" s="59"/>
      <c r="D47" s="59" t="s">
        <v>60</v>
      </c>
      <c r="E47" s="59"/>
      <c r="F47" s="60"/>
    </row>
    <row r="48" spans="1:6" ht="49.5" customHeight="1" x14ac:dyDescent="0.3">
      <c r="A48" s="16" t="s">
        <v>61</v>
      </c>
      <c r="B48" s="17"/>
      <c r="C48" s="8" t="s">
        <v>59</v>
      </c>
      <c r="D48" s="17"/>
      <c r="E48" s="8" t="s">
        <v>60</v>
      </c>
      <c r="F48" s="18"/>
    </row>
    <row r="49" spans="1:6" ht="36" customHeight="1" x14ac:dyDescent="0.3">
      <c r="A49" s="49" t="s">
        <v>62</v>
      </c>
      <c r="B49" s="50"/>
      <c r="C49" s="50"/>
      <c r="D49" s="50"/>
      <c r="E49" s="50"/>
      <c r="F49" s="51"/>
    </row>
  </sheetData>
  <sheetProtection algorithmName="SHA-512" hashValue="0qjb78Mi12+TjQ8cQpUTk+An9JGvzY/gohwd09dmvofJGA1Lq+oSq75X8ZJRYg/IiCv2PPN4C16sZZZ2fkMP4w==" saltValue="yl/+oKWlkIfurSNkyGBmqQ==" spinCount="100000" sheet="1" objects="1" scenarios="1"/>
  <protectedRanges>
    <protectedRange sqref="F6" name="Range1"/>
    <protectedRange sqref="D4" name="Range2"/>
    <protectedRange sqref="D5:D6" name="Range3"/>
    <protectedRange sqref="B3:B4" name="Range4"/>
    <protectedRange sqref="B6" name="Range5"/>
    <protectedRange sqref="E11:F20" name="Range6"/>
    <protectedRange sqref="D23:F32" name="Range7"/>
    <protectedRange sqref="A35:F39" name="Range8"/>
    <protectedRange sqref="A42:F46" name="Range9"/>
    <protectedRange sqref="B48" name="Range10"/>
    <protectedRange sqref="D48" name="Range11"/>
    <protectedRange sqref="F48" name="Range12"/>
  </protectedRanges>
  <mergeCells count="66">
    <mergeCell ref="A1:F1"/>
    <mergeCell ref="A2:F2"/>
    <mergeCell ref="B11:C11"/>
    <mergeCell ref="E11:F11"/>
    <mergeCell ref="B12:C12"/>
    <mergeCell ref="E12:F12"/>
    <mergeCell ref="A7:F7"/>
    <mergeCell ref="A8:F8"/>
    <mergeCell ref="A9:C9"/>
    <mergeCell ref="B10:C10"/>
    <mergeCell ref="E10:F10"/>
    <mergeCell ref="B15:C15"/>
    <mergeCell ref="E15:F15"/>
    <mergeCell ref="B16:C16"/>
    <mergeCell ref="E16:F16"/>
    <mergeCell ref="B13:C13"/>
    <mergeCell ref="E13:F13"/>
    <mergeCell ref="B14:C14"/>
    <mergeCell ref="E14:F14"/>
    <mergeCell ref="B19:C19"/>
    <mergeCell ref="E19:F19"/>
    <mergeCell ref="B20:C20"/>
    <mergeCell ref="E20:F20"/>
    <mergeCell ref="B17:C17"/>
    <mergeCell ref="E17:F17"/>
    <mergeCell ref="B18:C18"/>
    <mergeCell ref="E18:F18"/>
    <mergeCell ref="A21:F21"/>
    <mergeCell ref="B22:C22"/>
    <mergeCell ref="D22:F22"/>
    <mergeCell ref="B23:C23"/>
    <mergeCell ref="D23:F23"/>
    <mergeCell ref="B26:C26"/>
    <mergeCell ref="D26:F26"/>
    <mergeCell ref="B27:C27"/>
    <mergeCell ref="D27:F27"/>
    <mergeCell ref="B24:C24"/>
    <mergeCell ref="D24:F24"/>
    <mergeCell ref="B25:C25"/>
    <mergeCell ref="D25:F25"/>
    <mergeCell ref="B30:C30"/>
    <mergeCell ref="D30:F30"/>
    <mergeCell ref="B31:C31"/>
    <mergeCell ref="D31:F31"/>
    <mergeCell ref="B28:C28"/>
    <mergeCell ref="D28:F28"/>
    <mergeCell ref="B29:C29"/>
    <mergeCell ref="D29:F29"/>
    <mergeCell ref="A41:F41"/>
    <mergeCell ref="B32:C32"/>
    <mergeCell ref="D32:F32"/>
    <mergeCell ref="A33:F33"/>
    <mergeCell ref="A34:F34"/>
    <mergeCell ref="A35:F35"/>
    <mergeCell ref="A36:F36"/>
    <mergeCell ref="A37:F37"/>
    <mergeCell ref="A38:F38"/>
    <mergeCell ref="A39:F39"/>
    <mergeCell ref="A40:F40"/>
    <mergeCell ref="A49:F49"/>
    <mergeCell ref="A42:F42"/>
    <mergeCell ref="A43:F43"/>
    <mergeCell ref="A44:F44"/>
    <mergeCell ref="A45:F45"/>
    <mergeCell ref="A46:F46"/>
    <mergeCell ref="A47:F47"/>
  </mergeCells>
  <dataValidations count="1">
    <dataValidation type="list" allowBlank="1" showInputMessage="1" showErrorMessage="1" sqref="D11:D20" xr:uid="{27B59414-A42F-489D-A38A-BFEE2D859934}">
      <formula1>"0 - Não se aplica,1 - Insuficiente,2 - Insatisfatório,3 - Suficiente,4 - Superior"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C3838CC-A734-4D74-8398-D85A1AEF03C5}">
          <x14:formula1>
            <xm:f>Formulas!$A$2:$A$33</xm:f>
          </x14:formula1>
          <xm:sqref>F3</xm:sqref>
        </x14:dataValidation>
        <x14:dataValidation type="list" allowBlank="1" showInputMessage="1" showErrorMessage="1" xr:uid="{06CA4838-88B6-4473-9A3C-9492496F91BC}">
          <x14:formula1>
            <xm:f>Formulas!$B$2:$B$97</xm:f>
          </x14:formula1>
          <xm:sqref>F4</xm:sqref>
        </x14:dataValidation>
        <x14:dataValidation type="list" allowBlank="1" showInputMessage="1" showErrorMessage="1" xr:uid="{BB82D0CC-2B07-40A2-BBD4-C49A7907D8CE}">
          <x14:formula1>
            <xm:f>Formulas!$C$2:$C$50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81786-F0A0-4C6A-B1BE-925E9C002281}">
  <dimension ref="A1:I49"/>
  <sheetViews>
    <sheetView workbookViewId="0">
      <pane ySplit="1" topLeftCell="A6" activePane="bottomLeft" state="frozen"/>
      <selection pane="bottomLeft" activeCell="G9" sqref="G9"/>
    </sheetView>
  </sheetViews>
  <sheetFormatPr defaultColWidth="0" defaultRowHeight="17.25" x14ac:dyDescent="0.3"/>
  <cols>
    <col min="1" max="1" width="15.85546875" style="2" customWidth="1"/>
    <col min="2" max="2" width="20" style="2" customWidth="1"/>
    <col min="3" max="3" width="16.5703125" style="2" customWidth="1"/>
    <col min="4" max="4" width="26.7109375" style="2" customWidth="1"/>
    <col min="5" max="5" width="17.28515625" style="2" customWidth="1"/>
    <col min="6" max="6" width="27.85546875" style="2" customWidth="1"/>
    <col min="7" max="7" width="9.140625" style="2" customWidth="1"/>
    <col min="8" max="8" width="24.42578125" style="2" hidden="1" customWidth="1"/>
    <col min="9" max="9" width="26.42578125" style="2" hidden="1" customWidth="1"/>
    <col min="10" max="16384" width="0" style="2" hidden="1"/>
  </cols>
  <sheetData>
    <row r="1" spans="1:6" ht="35.25" customHeight="1" x14ac:dyDescent="0.3">
      <c r="A1" s="96" t="s">
        <v>0</v>
      </c>
      <c r="B1" s="97"/>
      <c r="C1" s="97"/>
      <c r="D1" s="97"/>
      <c r="E1" s="97"/>
      <c r="F1" s="98"/>
    </row>
    <row r="2" spans="1:6" ht="36.75" customHeight="1" x14ac:dyDescent="0.3">
      <c r="A2" s="99" t="s">
        <v>1</v>
      </c>
      <c r="B2" s="100" t="s">
        <v>2</v>
      </c>
      <c r="C2" s="100"/>
      <c r="D2" s="100" t="s">
        <v>3</v>
      </c>
      <c r="E2" s="100"/>
      <c r="F2" s="101"/>
    </row>
    <row r="3" spans="1:6" ht="45" customHeight="1" x14ac:dyDescent="0.3">
      <c r="A3" s="1" t="s">
        <v>4</v>
      </c>
      <c r="B3" s="3"/>
      <c r="C3" s="4" t="s">
        <v>2</v>
      </c>
      <c r="D3" s="5"/>
      <c r="E3" s="6" t="s">
        <v>3</v>
      </c>
      <c r="F3" s="7"/>
    </row>
    <row r="4" spans="1:6" ht="45" customHeight="1" x14ac:dyDescent="0.3">
      <c r="A4" s="1" t="s">
        <v>5</v>
      </c>
      <c r="B4" s="3"/>
      <c r="C4" s="4" t="s">
        <v>6</v>
      </c>
      <c r="D4" s="5"/>
      <c r="E4" s="8" t="s">
        <v>7</v>
      </c>
      <c r="F4" s="9"/>
    </row>
    <row r="5" spans="1:6" ht="66" customHeight="1" x14ac:dyDescent="0.3">
      <c r="A5" s="1" t="s">
        <v>8</v>
      </c>
      <c r="B5" s="3"/>
      <c r="C5" s="4" t="s">
        <v>9</v>
      </c>
      <c r="D5" s="3"/>
      <c r="E5" s="6" t="s">
        <v>10</v>
      </c>
      <c r="F5" s="7"/>
    </row>
    <row r="6" spans="1:6" ht="42" customHeight="1" x14ac:dyDescent="0.3">
      <c r="A6" s="1" t="s">
        <v>11</v>
      </c>
      <c r="B6" s="3"/>
      <c r="C6" s="4" t="s">
        <v>12</v>
      </c>
      <c r="D6" s="3"/>
      <c r="E6" s="4" t="s">
        <v>13</v>
      </c>
      <c r="F6" s="10"/>
    </row>
    <row r="7" spans="1:6" ht="45" customHeight="1" x14ac:dyDescent="0.3">
      <c r="A7" s="102" t="e">
        <f>INDEX(Formulas!F2:F50,MATCH(B5,Formulas!C2:C50, 0))</f>
        <v>#N/A</v>
      </c>
      <c r="B7" s="103"/>
      <c r="C7" s="103"/>
      <c r="D7" s="103"/>
      <c r="E7" s="103"/>
      <c r="F7" s="104"/>
    </row>
    <row r="8" spans="1:6" ht="35.25" customHeight="1" x14ac:dyDescent="0.3">
      <c r="A8" s="105" t="s">
        <v>14</v>
      </c>
      <c r="B8" s="106"/>
      <c r="C8" s="106"/>
      <c r="D8" s="106"/>
      <c r="E8" s="106"/>
      <c r="F8" s="107"/>
    </row>
    <row r="9" spans="1:6" ht="22.5" customHeight="1" x14ac:dyDescent="0.3">
      <c r="A9" s="108" t="s">
        <v>15</v>
      </c>
      <c r="B9" s="109"/>
      <c r="C9" s="110" t="s">
        <v>16</v>
      </c>
      <c r="D9" s="11" t="s">
        <v>17</v>
      </c>
      <c r="E9" s="36">
        <f>Formulas!N6</f>
        <v>65</v>
      </c>
      <c r="F9" s="12" t="str">
        <f>IF(E9&lt;=25,"Insuficiente",IF(E9&lt;=50,"Satisfatorio",IF(E9&lt;=75,"Suficiente",IF(E9&lt;=100,"Superior",""))))</f>
        <v>Suficiente</v>
      </c>
    </row>
    <row r="10" spans="1:6" ht="30" customHeight="1" x14ac:dyDescent="0.3">
      <c r="A10" s="34" t="s">
        <v>18</v>
      </c>
      <c r="B10" s="84" t="s">
        <v>19</v>
      </c>
      <c r="C10" s="85"/>
      <c r="D10" s="13" t="s">
        <v>16</v>
      </c>
      <c r="E10" s="84" t="s">
        <v>20</v>
      </c>
      <c r="F10" s="87"/>
    </row>
    <row r="11" spans="1:6" ht="48.75" customHeight="1" x14ac:dyDescent="0.3">
      <c r="A11" s="19" t="s">
        <v>21</v>
      </c>
      <c r="B11" s="64" t="s">
        <v>22</v>
      </c>
      <c r="C11" s="80"/>
      <c r="D11" s="20" t="s">
        <v>63</v>
      </c>
      <c r="E11" s="90"/>
      <c r="F11" s="91"/>
    </row>
    <row r="12" spans="1:6" ht="111" customHeight="1" x14ac:dyDescent="0.3">
      <c r="A12" s="14" t="s">
        <v>21</v>
      </c>
      <c r="B12" s="75" t="s">
        <v>24</v>
      </c>
      <c r="C12" s="76"/>
      <c r="D12" s="15" t="s">
        <v>64</v>
      </c>
      <c r="E12" s="88"/>
      <c r="F12" s="89"/>
    </row>
    <row r="13" spans="1:6" ht="48.75" customHeight="1" x14ac:dyDescent="0.3">
      <c r="A13" s="14" t="s">
        <v>21</v>
      </c>
      <c r="B13" s="82" t="s">
        <v>25</v>
      </c>
      <c r="C13" s="83"/>
      <c r="D13" s="15" t="s">
        <v>23</v>
      </c>
      <c r="E13" s="88"/>
      <c r="F13" s="89"/>
    </row>
    <row r="14" spans="1:6" ht="117.75" customHeight="1" x14ac:dyDescent="0.3">
      <c r="A14" s="19" t="s">
        <v>26</v>
      </c>
      <c r="B14" s="64" t="s">
        <v>27</v>
      </c>
      <c r="C14" s="80"/>
      <c r="D14" s="20" t="s">
        <v>23</v>
      </c>
      <c r="E14" s="94"/>
      <c r="F14" s="95"/>
    </row>
    <row r="15" spans="1:6" ht="63" customHeight="1" x14ac:dyDescent="0.3">
      <c r="A15" s="14" t="s">
        <v>28</v>
      </c>
      <c r="B15" s="75" t="s">
        <v>29</v>
      </c>
      <c r="C15" s="76"/>
      <c r="D15" s="15" t="s">
        <v>63</v>
      </c>
      <c r="E15" s="88"/>
      <c r="F15" s="89"/>
    </row>
    <row r="16" spans="1:6" ht="75.75" customHeight="1" x14ac:dyDescent="0.3">
      <c r="A16" s="19" t="s">
        <v>28</v>
      </c>
      <c r="B16" s="64" t="s">
        <v>30</v>
      </c>
      <c r="C16" s="80"/>
      <c r="D16" s="20" t="s">
        <v>65</v>
      </c>
      <c r="E16" s="94"/>
      <c r="F16" s="95"/>
    </row>
    <row r="17" spans="1:6" ht="48" customHeight="1" x14ac:dyDescent="0.3">
      <c r="A17" s="14" t="s">
        <v>28</v>
      </c>
      <c r="B17" s="75" t="s">
        <v>31</v>
      </c>
      <c r="C17" s="81"/>
      <c r="D17" s="15" t="s">
        <v>23</v>
      </c>
      <c r="E17" s="92"/>
      <c r="F17" s="93"/>
    </row>
    <row r="18" spans="1:6" ht="77.25" customHeight="1" x14ac:dyDescent="0.3">
      <c r="A18" s="19" t="s">
        <v>28</v>
      </c>
      <c r="B18" s="64" t="s">
        <v>32</v>
      </c>
      <c r="C18" s="65"/>
      <c r="D18" s="20" t="s">
        <v>23</v>
      </c>
      <c r="E18" s="90"/>
      <c r="F18" s="91"/>
    </row>
    <row r="19" spans="1:6" ht="95.25" customHeight="1" x14ac:dyDescent="0.3">
      <c r="A19" s="14" t="s">
        <v>33</v>
      </c>
      <c r="B19" s="75" t="s">
        <v>34</v>
      </c>
      <c r="C19" s="76"/>
      <c r="D19" s="15" t="s">
        <v>23</v>
      </c>
      <c r="E19" s="88"/>
      <c r="F19" s="89"/>
    </row>
    <row r="20" spans="1:6" ht="61.5" customHeight="1" x14ac:dyDescent="0.3">
      <c r="A20" s="19" t="s">
        <v>33</v>
      </c>
      <c r="B20" s="64" t="s">
        <v>35</v>
      </c>
      <c r="C20" s="65"/>
      <c r="D20" s="20" t="s">
        <v>63</v>
      </c>
      <c r="E20" s="90"/>
      <c r="F20" s="91"/>
    </row>
    <row r="21" spans="1:6" ht="35.25" customHeight="1" x14ac:dyDescent="0.3">
      <c r="A21" s="58" t="s">
        <v>36</v>
      </c>
      <c r="B21" s="59"/>
      <c r="C21" s="59" t="s">
        <v>37</v>
      </c>
      <c r="D21" s="59"/>
      <c r="E21" s="59"/>
      <c r="F21" s="60"/>
    </row>
    <row r="22" spans="1:6" ht="53.25" customHeight="1" x14ac:dyDescent="0.3">
      <c r="A22" s="34" t="s">
        <v>18</v>
      </c>
      <c r="B22" s="84" t="s">
        <v>19</v>
      </c>
      <c r="C22" s="85"/>
      <c r="D22" s="84" t="s">
        <v>38</v>
      </c>
      <c r="E22" s="86"/>
      <c r="F22" s="87"/>
    </row>
    <row r="23" spans="1:6" ht="51" customHeight="1" x14ac:dyDescent="0.3">
      <c r="A23" s="14" t="s">
        <v>21</v>
      </c>
      <c r="B23" s="75" t="s">
        <v>39</v>
      </c>
      <c r="C23" s="76"/>
      <c r="D23" s="77"/>
      <c r="E23" s="78"/>
      <c r="F23" s="79"/>
    </row>
    <row r="24" spans="1:6" ht="109.5" customHeight="1" x14ac:dyDescent="0.3">
      <c r="A24" s="19" t="s">
        <v>21</v>
      </c>
      <c r="B24" s="64" t="s">
        <v>40</v>
      </c>
      <c r="C24" s="80"/>
      <c r="D24" s="66"/>
      <c r="E24" s="67"/>
      <c r="F24" s="68"/>
    </row>
    <row r="25" spans="1:6" ht="49.5" customHeight="1" x14ac:dyDescent="0.3">
      <c r="A25" s="14" t="s">
        <v>21</v>
      </c>
      <c r="B25" s="82" t="s">
        <v>41</v>
      </c>
      <c r="C25" s="83"/>
      <c r="D25" s="77"/>
      <c r="E25" s="78"/>
      <c r="F25" s="79"/>
    </row>
    <row r="26" spans="1:6" ht="118.5" customHeight="1" x14ac:dyDescent="0.3">
      <c r="A26" s="19" t="s">
        <v>26</v>
      </c>
      <c r="B26" s="64" t="s">
        <v>42</v>
      </c>
      <c r="C26" s="80"/>
      <c r="D26" s="66"/>
      <c r="E26" s="67"/>
      <c r="F26" s="68"/>
    </row>
    <row r="27" spans="1:6" ht="62.25" customHeight="1" x14ac:dyDescent="0.3">
      <c r="A27" s="14" t="s">
        <v>28</v>
      </c>
      <c r="B27" s="75" t="s">
        <v>43</v>
      </c>
      <c r="C27" s="76"/>
      <c r="D27" s="77"/>
      <c r="E27" s="78"/>
      <c r="F27" s="79"/>
    </row>
    <row r="28" spans="1:6" ht="74.25" customHeight="1" x14ac:dyDescent="0.3">
      <c r="A28" s="19" t="s">
        <v>28</v>
      </c>
      <c r="B28" s="64" t="s">
        <v>44</v>
      </c>
      <c r="C28" s="80"/>
      <c r="D28" s="66"/>
      <c r="E28" s="67"/>
      <c r="F28" s="68"/>
    </row>
    <row r="29" spans="1:6" ht="48" customHeight="1" x14ac:dyDescent="0.3">
      <c r="A29" s="14" t="s">
        <v>28</v>
      </c>
      <c r="B29" s="75" t="s">
        <v>45</v>
      </c>
      <c r="C29" s="81"/>
      <c r="D29" s="77"/>
      <c r="E29" s="78"/>
      <c r="F29" s="79"/>
    </row>
    <row r="30" spans="1:6" ht="79.5" customHeight="1" x14ac:dyDescent="0.3">
      <c r="A30" s="19" t="s">
        <v>28</v>
      </c>
      <c r="B30" s="64" t="s">
        <v>46</v>
      </c>
      <c r="C30" s="65"/>
      <c r="D30" s="66"/>
      <c r="E30" s="67"/>
      <c r="F30" s="68"/>
    </row>
    <row r="31" spans="1:6" ht="95.25" customHeight="1" x14ac:dyDescent="0.3">
      <c r="A31" s="14" t="s">
        <v>33</v>
      </c>
      <c r="B31" s="75" t="s">
        <v>47</v>
      </c>
      <c r="C31" s="76"/>
      <c r="D31" s="77"/>
      <c r="E31" s="78"/>
      <c r="F31" s="79"/>
    </row>
    <row r="32" spans="1:6" ht="59.25" customHeight="1" x14ac:dyDescent="0.3">
      <c r="A32" s="19" t="s">
        <v>33</v>
      </c>
      <c r="B32" s="64" t="s">
        <v>48</v>
      </c>
      <c r="C32" s="65"/>
      <c r="D32" s="66"/>
      <c r="E32" s="67"/>
      <c r="F32" s="68"/>
    </row>
    <row r="33" spans="1:6" ht="37.5" customHeight="1" x14ac:dyDescent="0.3">
      <c r="A33" s="69" t="s">
        <v>49</v>
      </c>
      <c r="B33" s="70"/>
      <c r="C33" s="70"/>
      <c r="D33" s="70"/>
      <c r="E33" s="70"/>
      <c r="F33" s="71"/>
    </row>
    <row r="34" spans="1:6" ht="26.25" customHeight="1" x14ac:dyDescent="0.3">
      <c r="A34" s="61" t="s">
        <v>50</v>
      </c>
      <c r="B34" s="62"/>
      <c r="C34" s="62"/>
      <c r="D34" s="62"/>
      <c r="E34" s="62"/>
      <c r="F34" s="63"/>
    </row>
    <row r="35" spans="1:6" ht="17.25" customHeight="1" x14ac:dyDescent="0.3">
      <c r="A35" s="52" t="s">
        <v>51</v>
      </c>
      <c r="B35" s="53"/>
      <c r="C35" s="53"/>
      <c r="D35" s="53"/>
      <c r="E35" s="53"/>
      <c r="F35" s="54"/>
    </row>
    <row r="36" spans="1:6" ht="17.25" customHeight="1" x14ac:dyDescent="0.3">
      <c r="A36" s="72" t="s">
        <v>52</v>
      </c>
      <c r="B36" s="73"/>
      <c r="C36" s="73"/>
      <c r="D36" s="73"/>
      <c r="E36" s="73"/>
      <c r="F36" s="74"/>
    </row>
    <row r="37" spans="1:6" ht="17.25" customHeight="1" x14ac:dyDescent="0.3">
      <c r="A37" s="52" t="s">
        <v>53</v>
      </c>
      <c r="B37" s="53"/>
      <c r="C37" s="53"/>
      <c r="D37" s="53"/>
      <c r="E37" s="53"/>
      <c r="F37" s="54"/>
    </row>
    <row r="38" spans="1:6" ht="17.25" customHeight="1" x14ac:dyDescent="0.3">
      <c r="A38" s="72" t="s">
        <v>54</v>
      </c>
      <c r="B38" s="73"/>
      <c r="C38" s="73"/>
      <c r="D38" s="73"/>
      <c r="E38" s="73"/>
      <c r="F38" s="74"/>
    </row>
    <row r="39" spans="1:6" ht="17.25" customHeight="1" x14ac:dyDescent="0.3">
      <c r="A39" s="52" t="s">
        <v>55</v>
      </c>
      <c r="B39" s="53"/>
      <c r="C39" s="53"/>
      <c r="D39" s="53"/>
      <c r="E39" s="53"/>
      <c r="F39" s="54"/>
    </row>
    <row r="40" spans="1:6" ht="33" customHeight="1" x14ac:dyDescent="0.3">
      <c r="A40" s="58" t="s">
        <v>56</v>
      </c>
      <c r="B40" s="59"/>
      <c r="C40" s="59"/>
      <c r="D40" s="59"/>
      <c r="E40" s="59"/>
      <c r="F40" s="60"/>
    </row>
    <row r="41" spans="1:6" ht="26.25" customHeight="1" x14ac:dyDescent="0.3">
      <c r="A41" s="61" t="s">
        <v>57</v>
      </c>
      <c r="B41" s="62"/>
      <c r="C41" s="62"/>
      <c r="D41" s="62"/>
      <c r="E41" s="62"/>
      <c r="F41" s="63"/>
    </row>
    <row r="42" spans="1:6" ht="17.25" customHeight="1" x14ac:dyDescent="0.3">
      <c r="A42" s="52" t="s">
        <v>51</v>
      </c>
      <c r="B42" s="53"/>
      <c r="C42" s="53"/>
      <c r="D42" s="53"/>
      <c r="E42" s="53"/>
      <c r="F42" s="54"/>
    </row>
    <row r="43" spans="1:6" ht="17.25" customHeight="1" x14ac:dyDescent="0.3">
      <c r="A43" s="55" t="s">
        <v>52</v>
      </c>
      <c r="B43" s="56"/>
      <c r="C43" s="56"/>
      <c r="D43" s="56"/>
      <c r="E43" s="56"/>
      <c r="F43" s="57"/>
    </row>
    <row r="44" spans="1:6" ht="17.25" customHeight="1" x14ac:dyDescent="0.3">
      <c r="A44" s="52" t="s">
        <v>53</v>
      </c>
      <c r="B44" s="53"/>
      <c r="C44" s="53"/>
      <c r="D44" s="53"/>
      <c r="E44" s="53"/>
      <c r="F44" s="54"/>
    </row>
    <row r="45" spans="1:6" ht="17.25" customHeight="1" x14ac:dyDescent="0.3">
      <c r="A45" s="55" t="s">
        <v>54</v>
      </c>
      <c r="B45" s="56"/>
      <c r="C45" s="56"/>
      <c r="D45" s="56"/>
      <c r="E45" s="56"/>
      <c r="F45" s="57"/>
    </row>
    <row r="46" spans="1:6" ht="17.25" customHeight="1" x14ac:dyDescent="0.3">
      <c r="A46" s="52" t="s">
        <v>55</v>
      </c>
      <c r="B46" s="53"/>
      <c r="C46" s="53"/>
      <c r="D46" s="53"/>
      <c r="E46" s="53"/>
      <c r="F46" s="54"/>
    </row>
    <row r="47" spans="1:6" ht="42" customHeight="1" x14ac:dyDescent="0.3">
      <c r="A47" s="58" t="s">
        <v>58</v>
      </c>
      <c r="B47" s="59" t="s">
        <v>59</v>
      </c>
      <c r="C47" s="59"/>
      <c r="D47" s="59" t="s">
        <v>60</v>
      </c>
      <c r="E47" s="59"/>
      <c r="F47" s="60"/>
    </row>
    <row r="48" spans="1:6" ht="49.5" customHeight="1" x14ac:dyDescent="0.3">
      <c r="A48" s="16" t="s">
        <v>61</v>
      </c>
      <c r="B48" s="17"/>
      <c r="C48" s="8" t="s">
        <v>59</v>
      </c>
      <c r="D48" s="17"/>
      <c r="E48" s="8" t="s">
        <v>60</v>
      </c>
      <c r="F48" s="18"/>
    </row>
    <row r="49" spans="1:6" ht="36" customHeight="1" x14ac:dyDescent="0.3">
      <c r="A49" s="49" t="s">
        <v>62</v>
      </c>
      <c r="B49" s="50"/>
      <c r="C49" s="50"/>
      <c r="D49" s="50"/>
      <c r="E49" s="50"/>
      <c r="F49" s="51"/>
    </row>
  </sheetData>
  <sheetProtection algorithmName="SHA-512" hashValue="E6DqCxfaNmTOW9GQOwprYuaD3fMqrhK7XG75JSqHuLvVSXn3uth6uQ/pY+zW67k7B0cNEJKI5T/7iiRAd0kB2w==" saltValue="OAyoTcYwtlAEH6ZVD8m4Dw==" spinCount="100000" sheet="1" objects="1" scenarios="1"/>
  <protectedRanges>
    <protectedRange sqref="B3:B4" name="Range1"/>
    <protectedRange sqref="B6" name="Range2"/>
    <protectedRange sqref="D3:D6" name="Range3"/>
    <protectedRange sqref="F5:F6" name="Range4"/>
    <protectedRange sqref="E11:F20" name="Range5"/>
    <protectedRange sqref="D23:F32" name="Range6"/>
    <protectedRange sqref="A35:F39" name="Range7"/>
    <protectedRange sqref="A42:F46" name="Range8"/>
    <protectedRange sqref="B48" name="Range9"/>
    <protectedRange sqref="D48" name="Range10"/>
    <protectedRange sqref="F48" name="Range11"/>
    <protectedRange sqref="F48" name="Range12"/>
  </protectedRanges>
  <mergeCells count="66">
    <mergeCell ref="A45:F45"/>
    <mergeCell ref="A46:F46"/>
    <mergeCell ref="A47:F47"/>
    <mergeCell ref="A49:F49"/>
    <mergeCell ref="A39:F39"/>
    <mergeCell ref="A40:F40"/>
    <mergeCell ref="A41:F41"/>
    <mergeCell ref="A42:F42"/>
    <mergeCell ref="A43:F43"/>
    <mergeCell ref="A44:F44"/>
    <mergeCell ref="A38:F38"/>
    <mergeCell ref="B30:C30"/>
    <mergeCell ref="D30:F30"/>
    <mergeCell ref="B31:C31"/>
    <mergeCell ref="D31:F31"/>
    <mergeCell ref="B32:C32"/>
    <mergeCell ref="D32:F32"/>
    <mergeCell ref="A33:F33"/>
    <mergeCell ref="A34:F34"/>
    <mergeCell ref="A35:F35"/>
    <mergeCell ref="A36:F36"/>
    <mergeCell ref="A37:F37"/>
    <mergeCell ref="B27:C27"/>
    <mergeCell ref="D27:F27"/>
    <mergeCell ref="B28:C28"/>
    <mergeCell ref="D28:F28"/>
    <mergeCell ref="B29:C29"/>
    <mergeCell ref="D29:F29"/>
    <mergeCell ref="B24:C24"/>
    <mergeCell ref="D24:F24"/>
    <mergeCell ref="B25:C25"/>
    <mergeCell ref="D25:F25"/>
    <mergeCell ref="B26:C26"/>
    <mergeCell ref="D26:F26"/>
    <mergeCell ref="B23:C23"/>
    <mergeCell ref="D23:F23"/>
    <mergeCell ref="B17:C17"/>
    <mergeCell ref="E17:F17"/>
    <mergeCell ref="B18:C18"/>
    <mergeCell ref="E18:F18"/>
    <mergeCell ref="B19:C19"/>
    <mergeCell ref="E19:F19"/>
    <mergeCell ref="B20:C20"/>
    <mergeCell ref="E20:F20"/>
    <mergeCell ref="A21:F21"/>
    <mergeCell ref="B22:C22"/>
    <mergeCell ref="D22:F22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B10:C10"/>
    <mergeCell ref="E10:F10"/>
    <mergeCell ref="A1:F1"/>
    <mergeCell ref="A2:F2"/>
    <mergeCell ref="A7:F7"/>
    <mergeCell ref="A8:F8"/>
    <mergeCell ref="A9:C9"/>
  </mergeCells>
  <dataValidations count="1">
    <dataValidation type="list" allowBlank="1" showInputMessage="1" showErrorMessage="1" sqref="D11:D20" xr:uid="{753B38AB-F184-4FA5-A51B-AC64FE6E037A}">
      <formula1>"0 - Não se aplica,1 - Insuficiente,2 - Insatisfatório,3 - Suficiente,4 - Superior"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B617518-C6C0-473E-8E3C-09099DF87ADA}">
          <x14:formula1>
            <xm:f>Formulas!$C$2:$C$50</xm:f>
          </x14:formula1>
          <xm:sqref>B5</xm:sqref>
        </x14:dataValidation>
        <x14:dataValidation type="list" allowBlank="1" showInputMessage="1" showErrorMessage="1" xr:uid="{FABC69C8-77A1-46BB-9F2C-4D3F2FCE38FE}">
          <x14:formula1>
            <xm:f>Formulas!$B$2:$B$97</xm:f>
          </x14:formula1>
          <xm:sqref>F4</xm:sqref>
        </x14:dataValidation>
        <x14:dataValidation type="list" allowBlank="1" showInputMessage="1" showErrorMessage="1" xr:uid="{A7D3F9BF-47A3-4CAB-A4BA-D202484B2E09}">
          <x14:formula1>
            <xm:f>Formulas!$A$2:$A$33</xm:f>
          </x14:formula1>
          <xm:sqref>F3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3BB1-C9A2-4A20-BC94-AF197AB12A87}">
  <dimension ref="A1:I49"/>
  <sheetViews>
    <sheetView workbookViewId="0">
      <pane ySplit="1" topLeftCell="A2" activePane="bottomLeft" state="frozen"/>
      <selection pane="bottomLeft" activeCell="D20" sqref="D20"/>
    </sheetView>
  </sheetViews>
  <sheetFormatPr defaultColWidth="0" defaultRowHeight="17.25" x14ac:dyDescent="0.3"/>
  <cols>
    <col min="1" max="1" width="15.85546875" style="2" customWidth="1"/>
    <col min="2" max="2" width="20" style="2" customWidth="1"/>
    <col min="3" max="3" width="16.5703125" style="2" customWidth="1"/>
    <col min="4" max="4" width="26.7109375" style="2" customWidth="1"/>
    <col min="5" max="5" width="17.28515625" style="2" customWidth="1"/>
    <col min="6" max="6" width="27.85546875" style="2" customWidth="1"/>
    <col min="7" max="7" width="9.140625" style="2" customWidth="1"/>
    <col min="8" max="8" width="24.42578125" style="2" hidden="1" customWidth="1"/>
    <col min="9" max="9" width="26.42578125" style="2" hidden="1" customWidth="1"/>
    <col min="10" max="16384" width="0" style="2" hidden="1"/>
  </cols>
  <sheetData>
    <row r="1" spans="1:6" ht="35.25" customHeight="1" x14ac:dyDescent="0.3">
      <c r="A1" s="96" t="s">
        <v>0</v>
      </c>
      <c r="B1" s="97"/>
      <c r="C1" s="97"/>
      <c r="D1" s="97"/>
      <c r="E1" s="97"/>
      <c r="F1" s="98"/>
    </row>
    <row r="2" spans="1:6" ht="36.75" customHeight="1" x14ac:dyDescent="0.3">
      <c r="A2" s="99" t="s">
        <v>1</v>
      </c>
      <c r="B2" s="100" t="s">
        <v>2</v>
      </c>
      <c r="C2" s="100"/>
      <c r="D2" s="100" t="s">
        <v>3</v>
      </c>
      <c r="E2" s="100"/>
      <c r="F2" s="101"/>
    </row>
    <row r="3" spans="1:6" ht="45" customHeight="1" x14ac:dyDescent="0.3">
      <c r="A3" s="1" t="s">
        <v>4</v>
      </c>
      <c r="B3" s="3"/>
      <c r="C3" s="4" t="s">
        <v>2</v>
      </c>
      <c r="D3" s="5"/>
      <c r="E3" s="6" t="s">
        <v>3</v>
      </c>
      <c r="F3" s="7"/>
    </row>
    <row r="4" spans="1:6" ht="45" customHeight="1" x14ac:dyDescent="0.3">
      <c r="A4" s="1" t="s">
        <v>5</v>
      </c>
      <c r="B4" s="3"/>
      <c r="C4" s="4" t="s">
        <v>6</v>
      </c>
      <c r="D4" s="5"/>
      <c r="E4" s="8" t="s">
        <v>7</v>
      </c>
      <c r="F4" s="9"/>
    </row>
    <row r="5" spans="1:6" ht="66" customHeight="1" x14ac:dyDescent="0.3">
      <c r="A5" s="1" t="s">
        <v>8</v>
      </c>
      <c r="B5" s="3"/>
      <c r="C5" s="4" t="s">
        <v>9</v>
      </c>
      <c r="D5" s="3"/>
      <c r="E5" s="6" t="s">
        <v>10</v>
      </c>
      <c r="F5" s="7"/>
    </row>
    <row r="6" spans="1:6" ht="42" customHeight="1" x14ac:dyDescent="0.3">
      <c r="A6" s="1" t="s">
        <v>11</v>
      </c>
      <c r="B6" s="3"/>
      <c r="C6" s="4" t="s">
        <v>12</v>
      </c>
      <c r="D6" s="3"/>
      <c r="E6" s="4" t="s">
        <v>13</v>
      </c>
      <c r="F6" s="10"/>
    </row>
    <row r="7" spans="1:6" ht="45" customHeight="1" x14ac:dyDescent="0.3">
      <c r="A7" s="102" t="e">
        <f>INDEX(Formulas!F2:F50,MATCH(B5,Formulas!C2:C50,0))</f>
        <v>#N/A</v>
      </c>
      <c r="B7" s="103"/>
      <c r="C7" s="103"/>
      <c r="D7" s="103"/>
      <c r="E7" s="103"/>
      <c r="F7" s="104"/>
    </row>
    <row r="8" spans="1:6" ht="35.25" customHeight="1" x14ac:dyDescent="0.3">
      <c r="A8" s="105" t="s">
        <v>14</v>
      </c>
      <c r="B8" s="106"/>
      <c r="C8" s="106"/>
      <c r="D8" s="106"/>
      <c r="E8" s="106"/>
      <c r="F8" s="107"/>
    </row>
    <row r="9" spans="1:6" ht="22.5" customHeight="1" x14ac:dyDescent="0.3">
      <c r="A9" s="108" t="s">
        <v>15</v>
      </c>
      <c r="B9" s="109"/>
      <c r="C9" s="110" t="s">
        <v>16</v>
      </c>
      <c r="D9" s="11" t="s">
        <v>17</v>
      </c>
      <c r="E9" s="36">
        <f>Formulas!Q6</f>
        <v>72.5</v>
      </c>
      <c r="F9" s="12" t="str">
        <f>IF(E9&lt;=25,"Insuficiente",IF(E9&lt;=50,"Satisfatorio",IF(E9&lt;=75,"Suficiente",IF(E9&lt;=100,"Superior",""))))</f>
        <v>Suficiente</v>
      </c>
    </row>
    <row r="10" spans="1:6" ht="30" customHeight="1" x14ac:dyDescent="0.3">
      <c r="A10" s="34" t="s">
        <v>18</v>
      </c>
      <c r="B10" s="84" t="s">
        <v>19</v>
      </c>
      <c r="C10" s="85"/>
      <c r="D10" s="13" t="s">
        <v>16</v>
      </c>
      <c r="E10" s="84" t="s">
        <v>20</v>
      </c>
      <c r="F10" s="87"/>
    </row>
    <row r="11" spans="1:6" ht="48.75" customHeight="1" x14ac:dyDescent="0.3">
      <c r="A11" s="19" t="s">
        <v>21</v>
      </c>
      <c r="B11" s="64" t="s">
        <v>22</v>
      </c>
      <c r="C11" s="80"/>
      <c r="D11" s="20" t="s">
        <v>23</v>
      </c>
      <c r="E11" s="90"/>
      <c r="F11" s="91"/>
    </row>
    <row r="12" spans="1:6" ht="111" customHeight="1" x14ac:dyDescent="0.3">
      <c r="A12" s="14" t="s">
        <v>21</v>
      </c>
      <c r="B12" s="75" t="s">
        <v>24</v>
      </c>
      <c r="C12" s="76"/>
      <c r="D12" s="15" t="s">
        <v>23</v>
      </c>
      <c r="E12" s="88"/>
      <c r="F12" s="89"/>
    </row>
    <row r="13" spans="1:6" ht="48.75" customHeight="1" x14ac:dyDescent="0.3">
      <c r="A13" s="14" t="s">
        <v>21</v>
      </c>
      <c r="B13" s="82" t="s">
        <v>25</v>
      </c>
      <c r="C13" s="83"/>
      <c r="D13" s="15" t="s">
        <v>23</v>
      </c>
      <c r="E13" s="88"/>
      <c r="F13" s="89"/>
    </row>
    <row r="14" spans="1:6" ht="117.75" customHeight="1" x14ac:dyDescent="0.3">
      <c r="A14" s="19" t="s">
        <v>26</v>
      </c>
      <c r="B14" s="64" t="s">
        <v>27</v>
      </c>
      <c r="C14" s="80"/>
      <c r="D14" s="20" t="s">
        <v>23</v>
      </c>
      <c r="E14" s="94"/>
      <c r="F14" s="95"/>
    </row>
    <row r="15" spans="1:6" ht="63" customHeight="1" x14ac:dyDescent="0.3">
      <c r="A15" s="14" t="s">
        <v>28</v>
      </c>
      <c r="B15" s="75" t="s">
        <v>29</v>
      </c>
      <c r="C15" s="76"/>
      <c r="D15" s="15" t="s">
        <v>23</v>
      </c>
      <c r="E15" s="88"/>
      <c r="F15" s="89"/>
    </row>
    <row r="16" spans="1:6" ht="75.75" customHeight="1" x14ac:dyDescent="0.3">
      <c r="A16" s="19" t="s">
        <v>28</v>
      </c>
      <c r="B16" s="64" t="s">
        <v>30</v>
      </c>
      <c r="C16" s="80"/>
      <c r="D16" s="20" t="s">
        <v>23</v>
      </c>
      <c r="E16" s="94"/>
      <c r="F16" s="95"/>
    </row>
    <row r="17" spans="1:6" ht="48" customHeight="1" x14ac:dyDescent="0.3">
      <c r="A17" s="14" t="s">
        <v>28</v>
      </c>
      <c r="B17" s="75" t="s">
        <v>31</v>
      </c>
      <c r="C17" s="81"/>
      <c r="D17" s="15" t="s">
        <v>23</v>
      </c>
      <c r="E17" s="92"/>
      <c r="F17" s="93"/>
    </row>
    <row r="18" spans="1:6" ht="77.25" customHeight="1" x14ac:dyDescent="0.3">
      <c r="A18" s="19" t="s">
        <v>28</v>
      </c>
      <c r="B18" s="64" t="s">
        <v>32</v>
      </c>
      <c r="C18" s="65"/>
      <c r="D18" s="20" t="s">
        <v>23</v>
      </c>
      <c r="E18" s="90"/>
      <c r="F18" s="91"/>
    </row>
    <row r="19" spans="1:6" ht="95.25" customHeight="1" x14ac:dyDescent="0.3">
      <c r="A19" s="14" t="s">
        <v>33</v>
      </c>
      <c r="B19" s="75" t="s">
        <v>34</v>
      </c>
      <c r="C19" s="76"/>
      <c r="D19" s="15" t="s">
        <v>23</v>
      </c>
      <c r="E19" s="88"/>
      <c r="F19" s="89"/>
    </row>
    <row r="20" spans="1:6" ht="61.5" customHeight="1" x14ac:dyDescent="0.3">
      <c r="A20" s="19" t="s">
        <v>33</v>
      </c>
      <c r="B20" s="64" t="s">
        <v>35</v>
      </c>
      <c r="C20" s="65"/>
      <c r="D20" s="20" t="s">
        <v>63</v>
      </c>
      <c r="E20" s="90"/>
      <c r="F20" s="91"/>
    </row>
    <row r="21" spans="1:6" ht="35.25" customHeight="1" x14ac:dyDescent="0.3">
      <c r="A21" s="58" t="s">
        <v>36</v>
      </c>
      <c r="B21" s="59"/>
      <c r="C21" s="59" t="s">
        <v>37</v>
      </c>
      <c r="D21" s="59"/>
      <c r="E21" s="59"/>
      <c r="F21" s="60"/>
    </row>
    <row r="22" spans="1:6" ht="53.25" customHeight="1" x14ac:dyDescent="0.3">
      <c r="A22" s="34" t="s">
        <v>18</v>
      </c>
      <c r="B22" s="84" t="s">
        <v>19</v>
      </c>
      <c r="C22" s="85"/>
      <c r="D22" s="84" t="s">
        <v>38</v>
      </c>
      <c r="E22" s="86"/>
      <c r="F22" s="87"/>
    </row>
    <row r="23" spans="1:6" ht="51" customHeight="1" x14ac:dyDescent="0.3">
      <c r="A23" s="14" t="s">
        <v>21</v>
      </c>
      <c r="B23" s="75" t="s">
        <v>39</v>
      </c>
      <c r="C23" s="76"/>
      <c r="D23" s="77"/>
      <c r="E23" s="78"/>
      <c r="F23" s="79"/>
    </row>
    <row r="24" spans="1:6" ht="109.5" customHeight="1" x14ac:dyDescent="0.3">
      <c r="A24" s="19" t="s">
        <v>21</v>
      </c>
      <c r="B24" s="64" t="s">
        <v>40</v>
      </c>
      <c r="C24" s="80"/>
      <c r="D24" s="66"/>
      <c r="E24" s="67"/>
      <c r="F24" s="68"/>
    </row>
    <row r="25" spans="1:6" ht="49.5" customHeight="1" x14ac:dyDescent="0.3">
      <c r="A25" s="14" t="s">
        <v>21</v>
      </c>
      <c r="B25" s="82" t="s">
        <v>41</v>
      </c>
      <c r="C25" s="83"/>
      <c r="D25" s="77"/>
      <c r="E25" s="78"/>
      <c r="F25" s="79"/>
    </row>
    <row r="26" spans="1:6" ht="118.5" customHeight="1" x14ac:dyDescent="0.3">
      <c r="A26" s="19" t="s">
        <v>26</v>
      </c>
      <c r="B26" s="64" t="s">
        <v>42</v>
      </c>
      <c r="C26" s="80"/>
      <c r="D26" s="66"/>
      <c r="E26" s="67"/>
      <c r="F26" s="68"/>
    </row>
    <row r="27" spans="1:6" ht="62.25" customHeight="1" x14ac:dyDescent="0.3">
      <c r="A27" s="14" t="s">
        <v>28</v>
      </c>
      <c r="B27" s="75" t="s">
        <v>43</v>
      </c>
      <c r="C27" s="76"/>
      <c r="D27" s="77"/>
      <c r="E27" s="78"/>
      <c r="F27" s="79"/>
    </row>
    <row r="28" spans="1:6" ht="74.25" customHeight="1" x14ac:dyDescent="0.3">
      <c r="A28" s="19" t="s">
        <v>28</v>
      </c>
      <c r="B28" s="64" t="s">
        <v>44</v>
      </c>
      <c r="C28" s="80"/>
      <c r="D28" s="66"/>
      <c r="E28" s="67"/>
      <c r="F28" s="68"/>
    </row>
    <row r="29" spans="1:6" ht="48" customHeight="1" x14ac:dyDescent="0.3">
      <c r="A29" s="14" t="s">
        <v>28</v>
      </c>
      <c r="B29" s="75" t="s">
        <v>45</v>
      </c>
      <c r="C29" s="81"/>
      <c r="D29" s="77"/>
      <c r="E29" s="78"/>
      <c r="F29" s="79"/>
    </row>
    <row r="30" spans="1:6" ht="79.5" customHeight="1" x14ac:dyDescent="0.3">
      <c r="A30" s="19" t="s">
        <v>28</v>
      </c>
      <c r="B30" s="64" t="s">
        <v>46</v>
      </c>
      <c r="C30" s="65"/>
      <c r="D30" s="66"/>
      <c r="E30" s="67"/>
      <c r="F30" s="68"/>
    </row>
    <row r="31" spans="1:6" ht="95.25" customHeight="1" x14ac:dyDescent="0.3">
      <c r="A31" s="14" t="s">
        <v>33</v>
      </c>
      <c r="B31" s="75" t="s">
        <v>47</v>
      </c>
      <c r="C31" s="76"/>
      <c r="D31" s="77"/>
      <c r="E31" s="78"/>
      <c r="F31" s="79"/>
    </row>
    <row r="32" spans="1:6" ht="59.25" customHeight="1" x14ac:dyDescent="0.3">
      <c r="A32" s="19" t="s">
        <v>33</v>
      </c>
      <c r="B32" s="64" t="s">
        <v>48</v>
      </c>
      <c r="C32" s="65"/>
      <c r="D32" s="66"/>
      <c r="E32" s="67"/>
      <c r="F32" s="68"/>
    </row>
    <row r="33" spans="1:6" ht="37.5" customHeight="1" x14ac:dyDescent="0.3">
      <c r="A33" s="69" t="s">
        <v>49</v>
      </c>
      <c r="B33" s="70"/>
      <c r="C33" s="70"/>
      <c r="D33" s="70"/>
      <c r="E33" s="70"/>
      <c r="F33" s="71"/>
    </row>
    <row r="34" spans="1:6" ht="26.25" customHeight="1" x14ac:dyDescent="0.3">
      <c r="A34" s="61" t="s">
        <v>50</v>
      </c>
      <c r="B34" s="62"/>
      <c r="C34" s="62"/>
      <c r="D34" s="62"/>
      <c r="E34" s="62"/>
      <c r="F34" s="63"/>
    </row>
    <row r="35" spans="1:6" ht="17.25" customHeight="1" x14ac:dyDescent="0.3">
      <c r="A35" s="52" t="s">
        <v>51</v>
      </c>
      <c r="B35" s="53"/>
      <c r="C35" s="53"/>
      <c r="D35" s="53"/>
      <c r="E35" s="53"/>
      <c r="F35" s="54"/>
    </row>
    <row r="36" spans="1:6" ht="17.25" customHeight="1" x14ac:dyDescent="0.3">
      <c r="A36" s="72" t="s">
        <v>52</v>
      </c>
      <c r="B36" s="73"/>
      <c r="C36" s="73"/>
      <c r="D36" s="73"/>
      <c r="E36" s="73"/>
      <c r="F36" s="74"/>
    </row>
    <row r="37" spans="1:6" ht="17.25" customHeight="1" x14ac:dyDescent="0.3">
      <c r="A37" s="52" t="s">
        <v>53</v>
      </c>
      <c r="B37" s="53"/>
      <c r="C37" s="53"/>
      <c r="D37" s="53"/>
      <c r="E37" s="53"/>
      <c r="F37" s="54"/>
    </row>
    <row r="38" spans="1:6" ht="17.25" customHeight="1" x14ac:dyDescent="0.3">
      <c r="A38" s="72" t="s">
        <v>54</v>
      </c>
      <c r="B38" s="73"/>
      <c r="C38" s="73"/>
      <c r="D38" s="73"/>
      <c r="E38" s="73"/>
      <c r="F38" s="74"/>
    </row>
    <row r="39" spans="1:6" ht="17.25" customHeight="1" x14ac:dyDescent="0.3">
      <c r="A39" s="52" t="s">
        <v>55</v>
      </c>
      <c r="B39" s="53"/>
      <c r="C39" s="53"/>
      <c r="D39" s="53"/>
      <c r="E39" s="53"/>
      <c r="F39" s="54"/>
    </row>
    <row r="40" spans="1:6" ht="33" customHeight="1" x14ac:dyDescent="0.3">
      <c r="A40" s="58" t="s">
        <v>56</v>
      </c>
      <c r="B40" s="59"/>
      <c r="C40" s="59"/>
      <c r="D40" s="59"/>
      <c r="E40" s="59"/>
      <c r="F40" s="60"/>
    </row>
    <row r="41" spans="1:6" ht="26.25" customHeight="1" x14ac:dyDescent="0.3">
      <c r="A41" s="61" t="s">
        <v>57</v>
      </c>
      <c r="B41" s="62"/>
      <c r="C41" s="62"/>
      <c r="D41" s="62"/>
      <c r="E41" s="62"/>
      <c r="F41" s="63"/>
    </row>
    <row r="42" spans="1:6" ht="17.25" customHeight="1" x14ac:dyDescent="0.3">
      <c r="A42" s="52" t="s">
        <v>51</v>
      </c>
      <c r="B42" s="53"/>
      <c r="C42" s="53"/>
      <c r="D42" s="53"/>
      <c r="E42" s="53"/>
      <c r="F42" s="54"/>
    </row>
    <row r="43" spans="1:6" ht="17.25" customHeight="1" x14ac:dyDescent="0.3">
      <c r="A43" s="55" t="s">
        <v>52</v>
      </c>
      <c r="B43" s="56"/>
      <c r="C43" s="56"/>
      <c r="D43" s="56"/>
      <c r="E43" s="56"/>
      <c r="F43" s="57"/>
    </row>
    <row r="44" spans="1:6" ht="17.25" customHeight="1" x14ac:dyDescent="0.3">
      <c r="A44" s="52" t="s">
        <v>53</v>
      </c>
      <c r="B44" s="53"/>
      <c r="C44" s="53"/>
      <c r="D44" s="53"/>
      <c r="E44" s="53"/>
      <c r="F44" s="54"/>
    </row>
    <row r="45" spans="1:6" ht="17.25" customHeight="1" x14ac:dyDescent="0.3">
      <c r="A45" s="55" t="s">
        <v>54</v>
      </c>
      <c r="B45" s="56"/>
      <c r="C45" s="56"/>
      <c r="D45" s="56"/>
      <c r="E45" s="56"/>
      <c r="F45" s="57"/>
    </row>
    <row r="46" spans="1:6" ht="17.25" customHeight="1" x14ac:dyDescent="0.3">
      <c r="A46" s="52" t="s">
        <v>55</v>
      </c>
      <c r="B46" s="53"/>
      <c r="C46" s="53"/>
      <c r="D46" s="53"/>
      <c r="E46" s="53"/>
      <c r="F46" s="54"/>
    </row>
    <row r="47" spans="1:6" ht="42" customHeight="1" x14ac:dyDescent="0.3">
      <c r="A47" s="58" t="s">
        <v>58</v>
      </c>
      <c r="B47" s="59" t="s">
        <v>59</v>
      </c>
      <c r="C47" s="59"/>
      <c r="D47" s="59" t="s">
        <v>60</v>
      </c>
      <c r="E47" s="59"/>
      <c r="F47" s="60"/>
    </row>
    <row r="48" spans="1:6" ht="49.5" customHeight="1" x14ac:dyDescent="0.3">
      <c r="A48" s="16" t="s">
        <v>61</v>
      </c>
      <c r="B48" s="17"/>
      <c r="C48" s="8" t="s">
        <v>59</v>
      </c>
      <c r="D48" s="17"/>
      <c r="E48" s="8" t="s">
        <v>60</v>
      </c>
      <c r="F48" s="18"/>
    </row>
    <row r="49" spans="1:6" ht="36" customHeight="1" x14ac:dyDescent="0.3">
      <c r="A49" s="49" t="s">
        <v>62</v>
      </c>
      <c r="B49" s="50"/>
      <c r="C49" s="50"/>
      <c r="D49" s="50"/>
      <c r="E49" s="50"/>
      <c r="F49" s="51"/>
    </row>
  </sheetData>
  <sheetProtection algorithmName="SHA-512" hashValue="E6DqCxfaNmTOW9GQOwprYuaD3fMqrhK7XG75JSqHuLvVSXn3uth6uQ/pY+zW67k7B0cNEJKI5T/7iiRAd0kB2w==" saltValue="OAyoTcYwtlAEH6ZVD8m4Dw==" spinCount="100000" sheet="1" objects="1" scenarios="1"/>
  <protectedRanges>
    <protectedRange sqref="B3:B4" name="Range1"/>
    <protectedRange sqref="B6" name="Range2"/>
    <protectedRange sqref="D3:D6" name="Range3"/>
    <protectedRange sqref="F5:F6" name="Range4"/>
    <protectedRange sqref="E11:F20" name="Range5"/>
  </protectedRanges>
  <mergeCells count="66">
    <mergeCell ref="A45:F45"/>
    <mergeCell ref="A46:F46"/>
    <mergeCell ref="A47:F47"/>
    <mergeCell ref="A49:F49"/>
    <mergeCell ref="A39:F39"/>
    <mergeCell ref="A40:F40"/>
    <mergeCell ref="A41:F41"/>
    <mergeCell ref="A42:F42"/>
    <mergeCell ref="A43:F43"/>
    <mergeCell ref="A44:F44"/>
    <mergeCell ref="A38:F38"/>
    <mergeCell ref="B30:C30"/>
    <mergeCell ref="D30:F30"/>
    <mergeCell ref="B31:C31"/>
    <mergeCell ref="D31:F31"/>
    <mergeCell ref="B32:C32"/>
    <mergeCell ref="D32:F32"/>
    <mergeCell ref="A33:F33"/>
    <mergeCell ref="A34:F34"/>
    <mergeCell ref="A35:F35"/>
    <mergeCell ref="A36:F36"/>
    <mergeCell ref="A37:F37"/>
    <mergeCell ref="B27:C27"/>
    <mergeCell ref="D27:F27"/>
    <mergeCell ref="B28:C28"/>
    <mergeCell ref="D28:F28"/>
    <mergeCell ref="B29:C29"/>
    <mergeCell ref="D29:F29"/>
    <mergeCell ref="B24:C24"/>
    <mergeCell ref="D24:F24"/>
    <mergeCell ref="B25:C25"/>
    <mergeCell ref="D25:F25"/>
    <mergeCell ref="B26:C26"/>
    <mergeCell ref="D26:F26"/>
    <mergeCell ref="B23:C23"/>
    <mergeCell ref="D23:F23"/>
    <mergeCell ref="B17:C17"/>
    <mergeCell ref="E17:F17"/>
    <mergeCell ref="B18:C18"/>
    <mergeCell ref="E18:F18"/>
    <mergeCell ref="B19:C19"/>
    <mergeCell ref="E19:F19"/>
    <mergeCell ref="B20:C20"/>
    <mergeCell ref="E20:F20"/>
    <mergeCell ref="A21:F21"/>
    <mergeCell ref="B22:C22"/>
    <mergeCell ref="D22:F22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B10:C10"/>
    <mergeCell ref="E10:F10"/>
    <mergeCell ref="A1:F1"/>
    <mergeCell ref="A2:F2"/>
    <mergeCell ref="A7:F7"/>
    <mergeCell ref="A8:F8"/>
    <mergeCell ref="A9:C9"/>
  </mergeCells>
  <dataValidations count="1">
    <dataValidation type="list" allowBlank="1" showInputMessage="1" showErrorMessage="1" sqref="D11:D20" xr:uid="{F08F3BB3-0705-4962-8E87-C88121EF7643}">
      <formula1>"0 - Não se aplica,1 - Insuficiente,2 - Insatisfatório,3 - Suficiente,4 - Superior"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52EC532-A7BD-4E88-975E-2E9AAF5B030A}">
          <x14:formula1>
            <xm:f>Formulas!$A$2:$A$33</xm:f>
          </x14:formula1>
          <xm:sqref>F3</xm:sqref>
        </x14:dataValidation>
        <x14:dataValidation type="list" allowBlank="1" showInputMessage="1" showErrorMessage="1" xr:uid="{9909831D-CC2E-439C-A994-6708C2F2BE71}">
          <x14:formula1>
            <xm:f>Formulas!$B$2:$B$97</xm:f>
          </x14:formula1>
          <xm:sqref>F4</xm:sqref>
        </x14:dataValidation>
        <x14:dataValidation type="list" allowBlank="1" showInputMessage="1" showErrorMessage="1" xr:uid="{42CD77A2-845D-4E89-A4E4-2186F103BF64}">
          <x14:formula1>
            <xm:f>Formulas!$C$2:$C$50</xm:f>
          </x14:formula1>
          <xm:sqref>B5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20C7B-D16A-480D-BB7A-201C0FF1030B}">
  <dimension ref="A1:I49"/>
  <sheetViews>
    <sheetView workbookViewId="0">
      <pane ySplit="1" topLeftCell="A14" activePane="bottomLeft" state="frozen"/>
      <selection pane="bottomLeft" activeCell="D23" sqref="D23:F23"/>
    </sheetView>
  </sheetViews>
  <sheetFormatPr defaultColWidth="0" defaultRowHeight="17.25" x14ac:dyDescent="0.3"/>
  <cols>
    <col min="1" max="1" width="15.85546875" style="2" customWidth="1"/>
    <col min="2" max="2" width="20" style="2" customWidth="1"/>
    <col min="3" max="3" width="16.5703125" style="2" customWidth="1"/>
    <col min="4" max="4" width="26.7109375" style="2" customWidth="1"/>
    <col min="5" max="5" width="17.28515625" style="2" customWidth="1"/>
    <col min="6" max="6" width="27.85546875" style="2" customWidth="1"/>
    <col min="7" max="7" width="9.140625" style="2" customWidth="1"/>
    <col min="8" max="8" width="24.42578125" style="2" hidden="1" customWidth="1"/>
    <col min="9" max="9" width="26.42578125" style="2" hidden="1" customWidth="1"/>
    <col min="10" max="16384" width="0" style="2" hidden="1"/>
  </cols>
  <sheetData>
    <row r="1" spans="1:6" ht="35.25" customHeight="1" x14ac:dyDescent="0.3">
      <c r="A1" s="96" t="s">
        <v>0</v>
      </c>
      <c r="B1" s="97"/>
      <c r="C1" s="97"/>
      <c r="D1" s="97"/>
      <c r="E1" s="97"/>
      <c r="F1" s="98"/>
    </row>
    <row r="2" spans="1:6" ht="36.75" customHeight="1" x14ac:dyDescent="0.3">
      <c r="A2" s="99" t="s">
        <v>1</v>
      </c>
      <c r="B2" s="100" t="s">
        <v>2</v>
      </c>
      <c r="C2" s="100"/>
      <c r="D2" s="100" t="s">
        <v>3</v>
      </c>
      <c r="E2" s="100"/>
      <c r="F2" s="101"/>
    </row>
    <row r="3" spans="1:6" ht="45" customHeight="1" x14ac:dyDescent="0.3">
      <c r="A3" s="1" t="s">
        <v>4</v>
      </c>
      <c r="B3" s="3"/>
      <c r="C3" s="4" t="s">
        <v>2</v>
      </c>
      <c r="D3" s="5"/>
      <c r="E3" s="6" t="s">
        <v>3</v>
      </c>
      <c r="F3" s="7"/>
    </row>
    <row r="4" spans="1:6" ht="45" customHeight="1" x14ac:dyDescent="0.3">
      <c r="A4" s="1" t="s">
        <v>5</v>
      </c>
      <c r="B4" s="3"/>
      <c r="C4" s="4" t="s">
        <v>6</v>
      </c>
      <c r="D4" s="5"/>
      <c r="E4" s="8" t="s">
        <v>7</v>
      </c>
      <c r="F4" s="9"/>
    </row>
    <row r="5" spans="1:6" ht="66" customHeight="1" x14ac:dyDescent="0.3">
      <c r="A5" s="1" t="s">
        <v>8</v>
      </c>
      <c r="B5" s="3"/>
      <c r="C5" s="4" t="s">
        <v>9</v>
      </c>
      <c r="D5" s="3"/>
      <c r="E5" s="6" t="s">
        <v>10</v>
      </c>
      <c r="F5" s="7"/>
    </row>
    <row r="6" spans="1:6" ht="42" customHeight="1" x14ac:dyDescent="0.3">
      <c r="A6" s="1" t="s">
        <v>11</v>
      </c>
      <c r="B6" s="3"/>
      <c r="C6" s="4" t="s">
        <v>12</v>
      </c>
      <c r="D6" s="3"/>
      <c r="E6" s="4" t="s">
        <v>13</v>
      </c>
      <c r="F6" s="10"/>
    </row>
    <row r="7" spans="1:6" ht="45" customHeight="1" x14ac:dyDescent="0.3">
      <c r="A7" s="102" t="e">
        <f>INDEX(Formulas!F2:F50,MATCH(B5,Formulas!C2:C50,0))</f>
        <v>#N/A</v>
      </c>
      <c r="B7" s="103"/>
      <c r="C7" s="103"/>
      <c r="D7" s="103"/>
      <c r="E7" s="103"/>
      <c r="F7" s="104"/>
    </row>
    <row r="8" spans="1:6" ht="35.25" customHeight="1" x14ac:dyDescent="0.3">
      <c r="A8" s="105" t="s">
        <v>14</v>
      </c>
      <c r="B8" s="106"/>
      <c r="C8" s="106"/>
      <c r="D8" s="106"/>
      <c r="E8" s="106"/>
      <c r="F8" s="107"/>
    </row>
    <row r="9" spans="1:6" ht="22.5" customHeight="1" x14ac:dyDescent="0.3">
      <c r="A9" s="108" t="s">
        <v>15</v>
      </c>
      <c r="B9" s="109"/>
      <c r="C9" s="110" t="s">
        <v>16</v>
      </c>
      <c r="D9" s="11" t="s">
        <v>17</v>
      </c>
      <c r="E9" s="36">
        <f>Formulas!T6</f>
        <v>75</v>
      </c>
      <c r="F9" s="12" t="str">
        <f>IF(E9&lt;=25,"Insuficiente",IF(E9&lt;=50,"Satisfatorio",IF(E9&lt;=75,"Suficiente",IF(E9&lt;=100,"Superior",""))))</f>
        <v>Suficiente</v>
      </c>
    </row>
    <row r="10" spans="1:6" ht="30" customHeight="1" x14ac:dyDescent="0.3">
      <c r="A10" s="34" t="s">
        <v>18</v>
      </c>
      <c r="B10" s="84" t="s">
        <v>19</v>
      </c>
      <c r="C10" s="85"/>
      <c r="D10" s="13" t="s">
        <v>16</v>
      </c>
      <c r="E10" s="84" t="s">
        <v>20</v>
      </c>
      <c r="F10" s="87"/>
    </row>
    <row r="11" spans="1:6" ht="48.75" customHeight="1" x14ac:dyDescent="0.3">
      <c r="A11" s="19" t="s">
        <v>21</v>
      </c>
      <c r="B11" s="64" t="s">
        <v>22</v>
      </c>
      <c r="C11" s="80"/>
      <c r="D11" s="20" t="s">
        <v>23</v>
      </c>
      <c r="E11" s="90"/>
      <c r="F11" s="91"/>
    </row>
    <row r="12" spans="1:6" ht="111" customHeight="1" x14ac:dyDescent="0.3">
      <c r="A12" s="14" t="s">
        <v>21</v>
      </c>
      <c r="B12" s="75" t="s">
        <v>24</v>
      </c>
      <c r="C12" s="76"/>
      <c r="D12" s="15" t="s">
        <v>23</v>
      </c>
      <c r="E12" s="88"/>
      <c r="F12" s="89"/>
    </row>
    <row r="13" spans="1:6" ht="48.75" customHeight="1" x14ac:dyDescent="0.3">
      <c r="A13" s="14" t="s">
        <v>21</v>
      </c>
      <c r="B13" s="82" t="s">
        <v>25</v>
      </c>
      <c r="C13" s="83"/>
      <c r="D13" s="15" t="s">
        <v>23</v>
      </c>
      <c r="E13" s="88"/>
      <c r="F13" s="89"/>
    </row>
    <row r="14" spans="1:6" ht="117.75" customHeight="1" x14ac:dyDescent="0.3">
      <c r="A14" s="19" t="s">
        <v>26</v>
      </c>
      <c r="B14" s="64" t="s">
        <v>27</v>
      </c>
      <c r="C14" s="80"/>
      <c r="D14" s="20" t="s">
        <v>23</v>
      </c>
      <c r="E14" s="94"/>
      <c r="F14" s="95"/>
    </row>
    <row r="15" spans="1:6" ht="63" customHeight="1" x14ac:dyDescent="0.3">
      <c r="A15" s="14" t="s">
        <v>28</v>
      </c>
      <c r="B15" s="75" t="s">
        <v>29</v>
      </c>
      <c r="C15" s="76"/>
      <c r="D15" s="15" t="s">
        <v>23</v>
      </c>
      <c r="E15" s="88"/>
      <c r="F15" s="89"/>
    </row>
    <row r="16" spans="1:6" ht="75.75" customHeight="1" x14ac:dyDescent="0.3">
      <c r="A16" s="19" t="s">
        <v>28</v>
      </c>
      <c r="B16" s="64" t="s">
        <v>30</v>
      </c>
      <c r="C16" s="80"/>
      <c r="D16" s="20" t="s">
        <v>23</v>
      </c>
      <c r="E16" s="94"/>
      <c r="F16" s="95"/>
    </row>
    <row r="17" spans="1:6" ht="48" customHeight="1" x14ac:dyDescent="0.3">
      <c r="A17" s="14" t="s">
        <v>28</v>
      </c>
      <c r="B17" s="75" t="s">
        <v>31</v>
      </c>
      <c r="C17" s="81"/>
      <c r="D17" s="15" t="s">
        <v>23</v>
      </c>
      <c r="E17" s="92"/>
      <c r="F17" s="93"/>
    </row>
    <row r="18" spans="1:6" ht="77.25" customHeight="1" x14ac:dyDescent="0.3">
      <c r="A18" s="19" t="s">
        <v>28</v>
      </c>
      <c r="B18" s="64" t="s">
        <v>32</v>
      </c>
      <c r="C18" s="65"/>
      <c r="D18" s="20" t="s">
        <v>23</v>
      </c>
      <c r="E18" s="90"/>
      <c r="F18" s="91"/>
    </row>
    <row r="19" spans="1:6" ht="95.25" customHeight="1" x14ac:dyDescent="0.3">
      <c r="A19" s="14" t="s">
        <v>33</v>
      </c>
      <c r="B19" s="75" t="s">
        <v>34</v>
      </c>
      <c r="C19" s="76"/>
      <c r="D19" s="15" t="s">
        <v>23</v>
      </c>
      <c r="E19" s="88"/>
      <c r="F19" s="89"/>
    </row>
    <row r="20" spans="1:6" ht="61.5" customHeight="1" x14ac:dyDescent="0.3">
      <c r="A20" s="19" t="s">
        <v>33</v>
      </c>
      <c r="B20" s="64" t="s">
        <v>35</v>
      </c>
      <c r="C20" s="65"/>
      <c r="D20" s="20" t="s">
        <v>23</v>
      </c>
      <c r="E20" s="90"/>
      <c r="F20" s="91"/>
    </row>
    <row r="21" spans="1:6" ht="35.25" customHeight="1" x14ac:dyDescent="0.3">
      <c r="A21" s="58" t="s">
        <v>36</v>
      </c>
      <c r="B21" s="59"/>
      <c r="C21" s="59" t="s">
        <v>37</v>
      </c>
      <c r="D21" s="59"/>
      <c r="E21" s="59"/>
      <c r="F21" s="60"/>
    </row>
    <row r="22" spans="1:6" ht="53.25" customHeight="1" x14ac:dyDescent="0.3">
      <c r="A22" s="34" t="s">
        <v>18</v>
      </c>
      <c r="B22" s="84" t="s">
        <v>19</v>
      </c>
      <c r="C22" s="85"/>
      <c r="D22" s="84" t="s">
        <v>38</v>
      </c>
      <c r="E22" s="86"/>
      <c r="F22" s="87"/>
    </row>
    <row r="23" spans="1:6" ht="51" customHeight="1" x14ac:dyDescent="0.3">
      <c r="A23" s="14" t="s">
        <v>21</v>
      </c>
      <c r="B23" s="75" t="s">
        <v>39</v>
      </c>
      <c r="C23" s="76"/>
      <c r="D23" s="77"/>
      <c r="E23" s="78"/>
      <c r="F23" s="79"/>
    </row>
    <row r="24" spans="1:6" ht="109.5" customHeight="1" x14ac:dyDescent="0.3">
      <c r="A24" s="19" t="s">
        <v>21</v>
      </c>
      <c r="B24" s="64" t="s">
        <v>40</v>
      </c>
      <c r="C24" s="80"/>
      <c r="D24" s="66"/>
      <c r="E24" s="67"/>
      <c r="F24" s="68"/>
    </row>
    <row r="25" spans="1:6" ht="49.5" customHeight="1" x14ac:dyDescent="0.3">
      <c r="A25" s="14" t="s">
        <v>21</v>
      </c>
      <c r="B25" s="82" t="s">
        <v>41</v>
      </c>
      <c r="C25" s="83"/>
      <c r="D25" s="77"/>
      <c r="E25" s="78"/>
      <c r="F25" s="79"/>
    </row>
    <row r="26" spans="1:6" ht="118.5" customHeight="1" x14ac:dyDescent="0.3">
      <c r="A26" s="19" t="s">
        <v>26</v>
      </c>
      <c r="B26" s="64" t="s">
        <v>42</v>
      </c>
      <c r="C26" s="80"/>
      <c r="D26" s="66"/>
      <c r="E26" s="67"/>
      <c r="F26" s="68"/>
    </row>
    <row r="27" spans="1:6" ht="62.25" customHeight="1" x14ac:dyDescent="0.3">
      <c r="A27" s="14" t="s">
        <v>28</v>
      </c>
      <c r="B27" s="75" t="s">
        <v>43</v>
      </c>
      <c r="C27" s="76"/>
      <c r="D27" s="77"/>
      <c r="E27" s="78"/>
      <c r="F27" s="79"/>
    </row>
    <row r="28" spans="1:6" ht="74.25" customHeight="1" x14ac:dyDescent="0.3">
      <c r="A28" s="19" t="s">
        <v>28</v>
      </c>
      <c r="B28" s="64" t="s">
        <v>44</v>
      </c>
      <c r="C28" s="80"/>
      <c r="D28" s="66"/>
      <c r="E28" s="67"/>
      <c r="F28" s="68"/>
    </row>
    <row r="29" spans="1:6" ht="48" customHeight="1" x14ac:dyDescent="0.3">
      <c r="A29" s="14" t="s">
        <v>28</v>
      </c>
      <c r="B29" s="75" t="s">
        <v>45</v>
      </c>
      <c r="C29" s="81"/>
      <c r="D29" s="77"/>
      <c r="E29" s="78"/>
      <c r="F29" s="79"/>
    </row>
    <row r="30" spans="1:6" ht="79.5" customHeight="1" x14ac:dyDescent="0.3">
      <c r="A30" s="19" t="s">
        <v>28</v>
      </c>
      <c r="B30" s="64" t="s">
        <v>46</v>
      </c>
      <c r="C30" s="65"/>
      <c r="D30" s="66"/>
      <c r="E30" s="67"/>
      <c r="F30" s="68"/>
    </row>
    <row r="31" spans="1:6" ht="95.25" customHeight="1" x14ac:dyDescent="0.3">
      <c r="A31" s="14" t="s">
        <v>33</v>
      </c>
      <c r="B31" s="75" t="s">
        <v>47</v>
      </c>
      <c r="C31" s="76"/>
      <c r="D31" s="77"/>
      <c r="E31" s="78"/>
      <c r="F31" s="79"/>
    </row>
    <row r="32" spans="1:6" ht="59.25" customHeight="1" x14ac:dyDescent="0.3">
      <c r="A32" s="19" t="s">
        <v>33</v>
      </c>
      <c r="B32" s="64" t="s">
        <v>48</v>
      </c>
      <c r="C32" s="65"/>
      <c r="D32" s="66"/>
      <c r="E32" s="67"/>
      <c r="F32" s="68"/>
    </row>
    <row r="33" spans="1:6" ht="37.5" customHeight="1" x14ac:dyDescent="0.3">
      <c r="A33" s="69" t="s">
        <v>49</v>
      </c>
      <c r="B33" s="70"/>
      <c r="C33" s="70"/>
      <c r="D33" s="70"/>
      <c r="E33" s="70"/>
      <c r="F33" s="71"/>
    </row>
    <row r="34" spans="1:6" ht="26.25" customHeight="1" x14ac:dyDescent="0.3">
      <c r="A34" s="61" t="s">
        <v>50</v>
      </c>
      <c r="B34" s="62"/>
      <c r="C34" s="62"/>
      <c r="D34" s="62"/>
      <c r="E34" s="62"/>
      <c r="F34" s="63"/>
    </row>
    <row r="35" spans="1:6" ht="17.25" customHeight="1" x14ac:dyDescent="0.3">
      <c r="A35" s="52" t="s">
        <v>51</v>
      </c>
      <c r="B35" s="53"/>
      <c r="C35" s="53"/>
      <c r="D35" s="53"/>
      <c r="E35" s="53"/>
      <c r="F35" s="54"/>
    </row>
    <row r="36" spans="1:6" ht="17.25" customHeight="1" x14ac:dyDescent="0.3">
      <c r="A36" s="72" t="s">
        <v>52</v>
      </c>
      <c r="B36" s="73"/>
      <c r="C36" s="73"/>
      <c r="D36" s="73"/>
      <c r="E36" s="73"/>
      <c r="F36" s="74"/>
    </row>
    <row r="37" spans="1:6" ht="17.25" customHeight="1" x14ac:dyDescent="0.3">
      <c r="A37" s="52" t="s">
        <v>53</v>
      </c>
      <c r="B37" s="53"/>
      <c r="C37" s="53"/>
      <c r="D37" s="53"/>
      <c r="E37" s="53"/>
      <c r="F37" s="54"/>
    </row>
    <row r="38" spans="1:6" ht="17.25" customHeight="1" x14ac:dyDescent="0.3">
      <c r="A38" s="72" t="s">
        <v>54</v>
      </c>
      <c r="B38" s="73"/>
      <c r="C38" s="73"/>
      <c r="D38" s="73"/>
      <c r="E38" s="73"/>
      <c r="F38" s="74"/>
    </row>
    <row r="39" spans="1:6" ht="17.25" customHeight="1" x14ac:dyDescent="0.3">
      <c r="A39" s="52" t="s">
        <v>55</v>
      </c>
      <c r="B39" s="53"/>
      <c r="C39" s="53"/>
      <c r="D39" s="53"/>
      <c r="E39" s="53"/>
      <c r="F39" s="54"/>
    </row>
    <row r="40" spans="1:6" ht="33" customHeight="1" x14ac:dyDescent="0.3">
      <c r="A40" s="58" t="s">
        <v>56</v>
      </c>
      <c r="B40" s="59"/>
      <c r="C40" s="59"/>
      <c r="D40" s="59"/>
      <c r="E40" s="59"/>
      <c r="F40" s="60"/>
    </row>
    <row r="41" spans="1:6" ht="26.25" customHeight="1" x14ac:dyDescent="0.3">
      <c r="A41" s="61" t="s">
        <v>57</v>
      </c>
      <c r="B41" s="62"/>
      <c r="C41" s="62"/>
      <c r="D41" s="62"/>
      <c r="E41" s="62"/>
      <c r="F41" s="63"/>
    </row>
    <row r="42" spans="1:6" ht="17.25" customHeight="1" x14ac:dyDescent="0.3">
      <c r="A42" s="52" t="s">
        <v>51</v>
      </c>
      <c r="B42" s="53"/>
      <c r="C42" s="53"/>
      <c r="D42" s="53"/>
      <c r="E42" s="53"/>
      <c r="F42" s="54"/>
    </row>
    <row r="43" spans="1:6" ht="17.25" customHeight="1" x14ac:dyDescent="0.3">
      <c r="A43" s="55" t="s">
        <v>52</v>
      </c>
      <c r="B43" s="56"/>
      <c r="C43" s="56"/>
      <c r="D43" s="56"/>
      <c r="E43" s="56"/>
      <c r="F43" s="57"/>
    </row>
    <row r="44" spans="1:6" ht="17.25" customHeight="1" x14ac:dyDescent="0.3">
      <c r="A44" s="52" t="s">
        <v>53</v>
      </c>
      <c r="B44" s="53"/>
      <c r="C44" s="53"/>
      <c r="D44" s="53"/>
      <c r="E44" s="53"/>
      <c r="F44" s="54"/>
    </row>
    <row r="45" spans="1:6" ht="17.25" customHeight="1" x14ac:dyDescent="0.3">
      <c r="A45" s="55" t="s">
        <v>54</v>
      </c>
      <c r="B45" s="56"/>
      <c r="C45" s="56"/>
      <c r="D45" s="56"/>
      <c r="E45" s="56"/>
      <c r="F45" s="57"/>
    </row>
    <row r="46" spans="1:6" ht="17.25" customHeight="1" x14ac:dyDescent="0.3">
      <c r="A46" s="52" t="s">
        <v>55</v>
      </c>
      <c r="B46" s="53"/>
      <c r="C46" s="53"/>
      <c r="D46" s="53"/>
      <c r="E46" s="53"/>
      <c r="F46" s="54"/>
    </row>
    <row r="47" spans="1:6" ht="42" customHeight="1" x14ac:dyDescent="0.3">
      <c r="A47" s="58" t="s">
        <v>58</v>
      </c>
      <c r="B47" s="59" t="s">
        <v>59</v>
      </c>
      <c r="C47" s="59"/>
      <c r="D47" s="59" t="s">
        <v>60</v>
      </c>
      <c r="E47" s="59"/>
      <c r="F47" s="60"/>
    </row>
    <row r="48" spans="1:6" ht="49.5" customHeight="1" x14ac:dyDescent="0.3">
      <c r="A48" s="16" t="s">
        <v>61</v>
      </c>
      <c r="B48" s="17"/>
      <c r="C48" s="8" t="s">
        <v>59</v>
      </c>
      <c r="D48" s="17"/>
      <c r="E48" s="8" t="s">
        <v>60</v>
      </c>
      <c r="F48" s="18"/>
    </row>
    <row r="49" spans="1:6" ht="36" customHeight="1" x14ac:dyDescent="0.3">
      <c r="A49" s="49" t="s">
        <v>62</v>
      </c>
      <c r="B49" s="50"/>
      <c r="C49" s="50"/>
      <c r="D49" s="50"/>
      <c r="E49" s="50"/>
      <c r="F49" s="51"/>
    </row>
  </sheetData>
  <sheetProtection algorithmName="SHA-512" hashValue="E6DqCxfaNmTOW9GQOwprYuaD3fMqrhK7XG75JSqHuLvVSXn3uth6uQ/pY+zW67k7B0cNEJKI5T/7iiRAd0kB2w==" saltValue="OAyoTcYwtlAEH6ZVD8m4Dw==" spinCount="100000" sheet="1" objects="1" scenarios="1"/>
  <protectedRanges>
    <protectedRange sqref="F6" name="Range1"/>
  </protectedRanges>
  <mergeCells count="66">
    <mergeCell ref="A45:F45"/>
    <mergeCell ref="A46:F46"/>
    <mergeCell ref="A47:F47"/>
    <mergeCell ref="A49:F49"/>
    <mergeCell ref="A39:F39"/>
    <mergeCell ref="A40:F40"/>
    <mergeCell ref="A41:F41"/>
    <mergeCell ref="A42:F42"/>
    <mergeCell ref="A43:F43"/>
    <mergeCell ref="A44:F44"/>
    <mergeCell ref="A38:F38"/>
    <mergeCell ref="B30:C30"/>
    <mergeCell ref="D30:F30"/>
    <mergeCell ref="B31:C31"/>
    <mergeCell ref="D31:F31"/>
    <mergeCell ref="B32:C32"/>
    <mergeCell ref="D32:F32"/>
    <mergeCell ref="A33:F33"/>
    <mergeCell ref="A34:F34"/>
    <mergeCell ref="A35:F35"/>
    <mergeCell ref="A36:F36"/>
    <mergeCell ref="A37:F37"/>
    <mergeCell ref="B27:C27"/>
    <mergeCell ref="D27:F27"/>
    <mergeCell ref="B28:C28"/>
    <mergeCell ref="D28:F28"/>
    <mergeCell ref="B29:C29"/>
    <mergeCell ref="D29:F29"/>
    <mergeCell ref="B24:C24"/>
    <mergeCell ref="D24:F24"/>
    <mergeCell ref="B25:C25"/>
    <mergeCell ref="D25:F25"/>
    <mergeCell ref="B26:C26"/>
    <mergeCell ref="D26:F26"/>
    <mergeCell ref="B23:C23"/>
    <mergeCell ref="D23:F23"/>
    <mergeCell ref="B17:C17"/>
    <mergeCell ref="E17:F17"/>
    <mergeCell ref="B18:C18"/>
    <mergeCell ref="E18:F18"/>
    <mergeCell ref="B19:C19"/>
    <mergeCell ref="E19:F19"/>
    <mergeCell ref="B20:C20"/>
    <mergeCell ref="E20:F20"/>
    <mergeCell ref="A21:F21"/>
    <mergeCell ref="B22:C22"/>
    <mergeCell ref="D22:F22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B10:C10"/>
    <mergeCell ref="E10:F10"/>
    <mergeCell ref="A1:F1"/>
    <mergeCell ref="A2:F2"/>
    <mergeCell ref="A7:F7"/>
    <mergeCell ref="A8:F8"/>
    <mergeCell ref="A9:C9"/>
  </mergeCells>
  <dataValidations count="1">
    <dataValidation type="list" allowBlank="1" showInputMessage="1" showErrorMessage="1" sqref="D11:D20" xr:uid="{8358821C-4AD3-4E99-A834-B5D904A67BED}">
      <formula1>"0 - Não se aplica,1 - Insuficiente,2 - Insatisfatório,3 - Suficiente,4 - Superior"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3295460-EF44-4C96-939E-DA58AF4F1133}">
          <x14:formula1>
            <xm:f>Formulas!$C$2:$C$50</xm:f>
          </x14:formula1>
          <xm:sqref>B5</xm:sqref>
        </x14:dataValidation>
        <x14:dataValidation type="list" allowBlank="1" showInputMessage="1" showErrorMessage="1" xr:uid="{1A556950-B464-41F9-8461-43193EEFD3BD}">
          <x14:formula1>
            <xm:f>Formulas!$B$2:$B$97</xm:f>
          </x14:formula1>
          <xm:sqref>F4</xm:sqref>
        </x14:dataValidation>
        <x14:dataValidation type="list" allowBlank="1" showInputMessage="1" showErrorMessage="1" xr:uid="{23167E9C-3058-4E20-8FE1-49F3E38A4538}">
          <x14:formula1>
            <xm:f>Formulas!$A$2:$A$33</xm:f>
          </x14:formula1>
          <xm:sqref>F3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0A261-D346-40C8-994F-4E819C09B767}">
  <dimension ref="A1:I49"/>
  <sheetViews>
    <sheetView workbookViewId="0">
      <pane ySplit="1" topLeftCell="A16" activePane="bottomLeft" state="frozen"/>
      <selection pane="bottomLeft" activeCell="D20" sqref="D20"/>
    </sheetView>
  </sheetViews>
  <sheetFormatPr defaultColWidth="0" defaultRowHeight="17.25" x14ac:dyDescent="0.3"/>
  <cols>
    <col min="1" max="1" width="15.85546875" style="2" customWidth="1"/>
    <col min="2" max="2" width="20" style="2" customWidth="1"/>
    <col min="3" max="3" width="16.5703125" style="2" customWidth="1"/>
    <col min="4" max="4" width="26.7109375" style="2" customWidth="1"/>
    <col min="5" max="5" width="17.28515625" style="2" customWidth="1"/>
    <col min="6" max="6" width="27.85546875" style="2" customWidth="1"/>
    <col min="7" max="7" width="9.140625" style="2" customWidth="1"/>
    <col min="8" max="8" width="24.42578125" style="2" hidden="1" customWidth="1"/>
    <col min="9" max="9" width="26.42578125" style="2" hidden="1" customWidth="1"/>
    <col min="10" max="16384" width="0" style="2" hidden="1"/>
  </cols>
  <sheetData>
    <row r="1" spans="1:6" ht="35.25" customHeight="1" x14ac:dyDescent="0.3">
      <c r="A1" s="96" t="s">
        <v>0</v>
      </c>
      <c r="B1" s="97"/>
      <c r="C1" s="97"/>
      <c r="D1" s="97"/>
      <c r="E1" s="97"/>
      <c r="F1" s="98"/>
    </row>
    <row r="2" spans="1:6" ht="36.75" customHeight="1" x14ac:dyDescent="0.3">
      <c r="A2" s="99" t="s">
        <v>1</v>
      </c>
      <c r="B2" s="100" t="s">
        <v>2</v>
      </c>
      <c r="C2" s="100"/>
      <c r="D2" s="100" t="s">
        <v>3</v>
      </c>
      <c r="E2" s="100"/>
      <c r="F2" s="101"/>
    </row>
    <row r="3" spans="1:6" ht="45" customHeight="1" x14ac:dyDescent="0.3">
      <c r="A3" s="1" t="s">
        <v>4</v>
      </c>
      <c r="B3" s="3"/>
      <c r="C3" s="4" t="s">
        <v>2</v>
      </c>
      <c r="D3" s="5"/>
      <c r="E3" s="6" t="s">
        <v>3</v>
      </c>
      <c r="F3" s="7"/>
    </row>
    <row r="4" spans="1:6" ht="45" customHeight="1" x14ac:dyDescent="0.3">
      <c r="A4" s="1" t="s">
        <v>5</v>
      </c>
      <c r="B4" s="3"/>
      <c r="C4" s="4" t="s">
        <v>6</v>
      </c>
      <c r="D4" s="5"/>
      <c r="E4" s="8" t="s">
        <v>7</v>
      </c>
      <c r="F4" s="9"/>
    </row>
    <row r="5" spans="1:6" ht="66" customHeight="1" x14ac:dyDescent="0.3">
      <c r="A5" s="1" t="s">
        <v>8</v>
      </c>
      <c r="B5" s="3"/>
      <c r="C5" s="4" t="s">
        <v>9</v>
      </c>
      <c r="D5" s="3"/>
      <c r="E5" s="6" t="s">
        <v>10</v>
      </c>
      <c r="F5" s="7"/>
    </row>
    <row r="6" spans="1:6" ht="42" customHeight="1" x14ac:dyDescent="0.3">
      <c r="A6" s="1" t="s">
        <v>11</v>
      </c>
      <c r="B6" s="3"/>
      <c r="C6" s="4" t="s">
        <v>12</v>
      </c>
      <c r="D6" s="3"/>
      <c r="E6" s="4" t="s">
        <v>13</v>
      </c>
      <c r="F6" s="10"/>
    </row>
    <row r="7" spans="1:6" ht="45" customHeight="1" x14ac:dyDescent="0.3">
      <c r="A7" s="102" t="e">
        <f>INDEX(Formulas!F2:F50,MATCH(B5,Formulas!C2:C50,0))</f>
        <v>#N/A</v>
      </c>
      <c r="B7" s="103"/>
      <c r="C7" s="103"/>
      <c r="D7" s="103"/>
      <c r="E7" s="103"/>
      <c r="F7" s="104"/>
    </row>
    <row r="8" spans="1:6" ht="35.25" customHeight="1" x14ac:dyDescent="0.3">
      <c r="A8" s="105" t="s">
        <v>14</v>
      </c>
      <c r="B8" s="106"/>
      <c r="C8" s="106"/>
      <c r="D8" s="106"/>
      <c r="E8" s="106"/>
      <c r="F8" s="107"/>
    </row>
    <row r="9" spans="1:6" ht="22.5" customHeight="1" x14ac:dyDescent="0.3">
      <c r="A9" s="108" t="s">
        <v>15</v>
      </c>
      <c r="B9" s="109"/>
      <c r="C9" s="110" t="s">
        <v>16</v>
      </c>
      <c r="D9" s="11" t="s">
        <v>17</v>
      </c>
      <c r="E9" s="36">
        <f>Formulas!W6</f>
        <v>75</v>
      </c>
      <c r="F9" s="12" t="str">
        <f>IF(E9&lt;=25,"Insuficiente",IF(E9&lt;=50,"Satisfatorio",IF(E9&lt;=75,"Suficiente",IF(E9&lt;=100,"Superior",""))))</f>
        <v>Suficiente</v>
      </c>
    </row>
    <row r="10" spans="1:6" ht="30" customHeight="1" x14ac:dyDescent="0.3">
      <c r="A10" s="34" t="s">
        <v>18</v>
      </c>
      <c r="B10" s="84" t="s">
        <v>19</v>
      </c>
      <c r="C10" s="85"/>
      <c r="D10" s="13" t="s">
        <v>16</v>
      </c>
      <c r="E10" s="84" t="s">
        <v>20</v>
      </c>
      <c r="F10" s="87"/>
    </row>
    <row r="11" spans="1:6" ht="48.75" customHeight="1" x14ac:dyDescent="0.3">
      <c r="A11" s="19" t="s">
        <v>21</v>
      </c>
      <c r="B11" s="64" t="s">
        <v>22</v>
      </c>
      <c r="C11" s="80"/>
      <c r="D11" s="20" t="s">
        <v>23</v>
      </c>
      <c r="E11" s="90"/>
      <c r="F11" s="91"/>
    </row>
    <row r="12" spans="1:6" ht="111" customHeight="1" x14ac:dyDescent="0.3">
      <c r="A12" s="14" t="s">
        <v>21</v>
      </c>
      <c r="B12" s="75" t="s">
        <v>24</v>
      </c>
      <c r="C12" s="76"/>
      <c r="D12" s="15" t="s">
        <v>23</v>
      </c>
      <c r="E12" s="88"/>
      <c r="F12" s="89"/>
    </row>
    <row r="13" spans="1:6" ht="48.75" customHeight="1" x14ac:dyDescent="0.3">
      <c r="A13" s="14" t="s">
        <v>21</v>
      </c>
      <c r="B13" s="82" t="s">
        <v>25</v>
      </c>
      <c r="C13" s="83"/>
      <c r="D13" s="15" t="s">
        <v>23</v>
      </c>
      <c r="E13" s="88"/>
      <c r="F13" s="89"/>
    </row>
    <row r="14" spans="1:6" ht="117.75" customHeight="1" x14ac:dyDescent="0.3">
      <c r="A14" s="19" t="s">
        <v>26</v>
      </c>
      <c r="B14" s="64" t="s">
        <v>27</v>
      </c>
      <c r="C14" s="80"/>
      <c r="D14" s="20" t="s">
        <v>23</v>
      </c>
      <c r="E14" s="94"/>
      <c r="F14" s="95"/>
    </row>
    <row r="15" spans="1:6" ht="63" customHeight="1" x14ac:dyDescent="0.3">
      <c r="A15" s="14" t="s">
        <v>28</v>
      </c>
      <c r="B15" s="75" t="s">
        <v>29</v>
      </c>
      <c r="C15" s="76"/>
      <c r="D15" s="15" t="s">
        <v>23</v>
      </c>
      <c r="E15" s="88"/>
      <c r="F15" s="89"/>
    </row>
    <row r="16" spans="1:6" ht="75.75" customHeight="1" x14ac:dyDescent="0.3">
      <c r="A16" s="19" t="s">
        <v>28</v>
      </c>
      <c r="B16" s="64" t="s">
        <v>30</v>
      </c>
      <c r="C16" s="80"/>
      <c r="D16" s="20" t="s">
        <v>23</v>
      </c>
      <c r="E16" s="94"/>
      <c r="F16" s="95"/>
    </row>
    <row r="17" spans="1:6" ht="48" customHeight="1" x14ac:dyDescent="0.3">
      <c r="A17" s="14" t="s">
        <v>28</v>
      </c>
      <c r="B17" s="75" t="s">
        <v>31</v>
      </c>
      <c r="C17" s="81"/>
      <c r="D17" s="15" t="s">
        <v>23</v>
      </c>
      <c r="E17" s="92"/>
      <c r="F17" s="93"/>
    </row>
    <row r="18" spans="1:6" ht="77.25" customHeight="1" x14ac:dyDescent="0.3">
      <c r="A18" s="19" t="s">
        <v>28</v>
      </c>
      <c r="B18" s="64" t="s">
        <v>32</v>
      </c>
      <c r="C18" s="65"/>
      <c r="D18" s="20" t="s">
        <v>23</v>
      </c>
      <c r="E18" s="90"/>
      <c r="F18" s="91"/>
    </row>
    <row r="19" spans="1:6" ht="95.25" customHeight="1" x14ac:dyDescent="0.3">
      <c r="A19" s="14" t="s">
        <v>33</v>
      </c>
      <c r="B19" s="75" t="s">
        <v>34</v>
      </c>
      <c r="C19" s="76"/>
      <c r="D19" s="15" t="s">
        <v>23</v>
      </c>
      <c r="E19" s="88"/>
      <c r="F19" s="89"/>
    </row>
    <row r="20" spans="1:6" ht="61.5" customHeight="1" x14ac:dyDescent="0.3">
      <c r="A20" s="19" t="s">
        <v>33</v>
      </c>
      <c r="B20" s="64" t="s">
        <v>35</v>
      </c>
      <c r="C20" s="65"/>
      <c r="D20" s="20" t="s">
        <v>23</v>
      </c>
      <c r="E20" s="90"/>
      <c r="F20" s="91"/>
    </row>
    <row r="21" spans="1:6" ht="35.25" customHeight="1" x14ac:dyDescent="0.3">
      <c r="A21" s="58" t="s">
        <v>36</v>
      </c>
      <c r="B21" s="59"/>
      <c r="C21" s="59" t="s">
        <v>37</v>
      </c>
      <c r="D21" s="59"/>
      <c r="E21" s="59"/>
      <c r="F21" s="60"/>
    </row>
    <row r="22" spans="1:6" ht="53.25" customHeight="1" x14ac:dyDescent="0.3">
      <c r="A22" s="34" t="s">
        <v>18</v>
      </c>
      <c r="B22" s="84" t="s">
        <v>19</v>
      </c>
      <c r="C22" s="85"/>
      <c r="D22" s="84" t="s">
        <v>38</v>
      </c>
      <c r="E22" s="86"/>
      <c r="F22" s="87"/>
    </row>
    <row r="23" spans="1:6" ht="51" customHeight="1" x14ac:dyDescent="0.3">
      <c r="A23" s="14" t="s">
        <v>21</v>
      </c>
      <c r="B23" s="75" t="s">
        <v>39</v>
      </c>
      <c r="C23" s="76"/>
      <c r="D23" s="77"/>
      <c r="E23" s="78"/>
      <c r="F23" s="79"/>
    </row>
    <row r="24" spans="1:6" ht="109.5" customHeight="1" x14ac:dyDescent="0.3">
      <c r="A24" s="19" t="s">
        <v>21</v>
      </c>
      <c r="B24" s="64" t="s">
        <v>40</v>
      </c>
      <c r="C24" s="80"/>
      <c r="D24" s="66"/>
      <c r="E24" s="67"/>
      <c r="F24" s="68"/>
    </row>
    <row r="25" spans="1:6" ht="49.5" customHeight="1" x14ac:dyDescent="0.3">
      <c r="A25" s="14" t="s">
        <v>21</v>
      </c>
      <c r="B25" s="82" t="s">
        <v>41</v>
      </c>
      <c r="C25" s="83"/>
      <c r="D25" s="77"/>
      <c r="E25" s="78"/>
      <c r="F25" s="79"/>
    </row>
    <row r="26" spans="1:6" ht="118.5" customHeight="1" x14ac:dyDescent="0.3">
      <c r="A26" s="19" t="s">
        <v>26</v>
      </c>
      <c r="B26" s="64" t="s">
        <v>42</v>
      </c>
      <c r="C26" s="80"/>
      <c r="D26" s="66"/>
      <c r="E26" s="67"/>
      <c r="F26" s="68"/>
    </row>
    <row r="27" spans="1:6" ht="62.25" customHeight="1" x14ac:dyDescent="0.3">
      <c r="A27" s="14" t="s">
        <v>28</v>
      </c>
      <c r="B27" s="75" t="s">
        <v>43</v>
      </c>
      <c r="C27" s="76"/>
      <c r="D27" s="77"/>
      <c r="E27" s="78"/>
      <c r="F27" s="79"/>
    </row>
    <row r="28" spans="1:6" ht="74.25" customHeight="1" x14ac:dyDescent="0.3">
      <c r="A28" s="19" t="s">
        <v>28</v>
      </c>
      <c r="B28" s="64" t="s">
        <v>44</v>
      </c>
      <c r="C28" s="80"/>
      <c r="D28" s="66"/>
      <c r="E28" s="67"/>
      <c r="F28" s="68"/>
    </row>
    <row r="29" spans="1:6" ht="48" customHeight="1" x14ac:dyDescent="0.3">
      <c r="A29" s="14" t="s">
        <v>28</v>
      </c>
      <c r="B29" s="75" t="s">
        <v>45</v>
      </c>
      <c r="C29" s="81"/>
      <c r="D29" s="77"/>
      <c r="E29" s="78"/>
      <c r="F29" s="79"/>
    </row>
    <row r="30" spans="1:6" ht="79.5" customHeight="1" x14ac:dyDescent="0.3">
      <c r="A30" s="19" t="s">
        <v>28</v>
      </c>
      <c r="B30" s="64" t="s">
        <v>46</v>
      </c>
      <c r="C30" s="65"/>
      <c r="D30" s="66"/>
      <c r="E30" s="67"/>
      <c r="F30" s="68"/>
    </row>
    <row r="31" spans="1:6" ht="95.25" customHeight="1" x14ac:dyDescent="0.3">
      <c r="A31" s="14" t="s">
        <v>33</v>
      </c>
      <c r="B31" s="75" t="s">
        <v>47</v>
      </c>
      <c r="C31" s="76"/>
      <c r="D31" s="77"/>
      <c r="E31" s="78"/>
      <c r="F31" s="79"/>
    </row>
    <row r="32" spans="1:6" ht="59.25" customHeight="1" x14ac:dyDescent="0.3">
      <c r="A32" s="19" t="s">
        <v>33</v>
      </c>
      <c r="B32" s="64" t="s">
        <v>48</v>
      </c>
      <c r="C32" s="65"/>
      <c r="D32" s="66"/>
      <c r="E32" s="67"/>
      <c r="F32" s="68"/>
    </row>
    <row r="33" spans="1:6" ht="37.5" customHeight="1" x14ac:dyDescent="0.3">
      <c r="A33" s="69" t="s">
        <v>49</v>
      </c>
      <c r="B33" s="70"/>
      <c r="C33" s="70"/>
      <c r="D33" s="70"/>
      <c r="E33" s="70"/>
      <c r="F33" s="71"/>
    </row>
    <row r="34" spans="1:6" ht="26.25" customHeight="1" x14ac:dyDescent="0.3">
      <c r="A34" s="61" t="s">
        <v>50</v>
      </c>
      <c r="B34" s="62"/>
      <c r="C34" s="62"/>
      <c r="D34" s="62"/>
      <c r="E34" s="62"/>
      <c r="F34" s="63"/>
    </row>
    <row r="35" spans="1:6" ht="17.25" customHeight="1" x14ac:dyDescent="0.3">
      <c r="A35" s="52" t="s">
        <v>51</v>
      </c>
      <c r="B35" s="53"/>
      <c r="C35" s="53"/>
      <c r="D35" s="53"/>
      <c r="E35" s="53"/>
      <c r="F35" s="54"/>
    </row>
    <row r="36" spans="1:6" ht="17.25" customHeight="1" x14ac:dyDescent="0.3">
      <c r="A36" s="72" t="s">
        <v>52</v>
      </c>
      <c r="B36" s="73"/>
      <c r="C36" s="73"/>
      <c r="D36" s="73"/>
      <c r="E36" s="73"/>
      <c r="F36" s="74"/>
    </row>
    <row r="37" spans="1:6" ht="17.25" customHeight="1" x14ac:dyDescent="0.3">
      <c r="A37" s="52" t="s">
        <v>53</v>
      </c>
      <c r="B37" s="53"/>
      <c r="C37" s="53"/>
      <c r="D37" s="53"/>
      <c r="E37" s="53"/>
      <c r="F37" s="54"/>
    </row>
    <row r="38" spans="1:6" ht="17.25" customHeight="1" x14ac:dyDescent="0.3">
      <c r="A38" s="72" t="s">
        <v>54</v>
      </c>
      <c r="B38" s="73"/>
      <c r="C38" s="73"/>
      <c r="D38" s="73"/>
      <c r="E38" s="73"/>
      <c r="F38" s="74"/>
    </row>
    <row r="39" spans="1:6" ht="17.25" customHeight="1" x14ac:dyDescent="0.3">
      <c r="A39" s="52" t="s">
        <v>55</v>
      </c>
      <c r="B39" s="53"/>
      <c r="C39" s="53"/>
      <c r="D39" s="53"/>
      <c r="E39" s="53"/>
      <c r="F39" s="54"/>
    </row>
    <row r="40" spans="1:6" ht="33" customHeight="1" x14ac:dyDescent="0.3">
      <c r="A40" s="58" t="s">
        <v>56</v>
      </c>
      <c r="B40" s="59"/>
      <c r="C40" s="59"/>
      <c r="D40" s="59"/>
      <c r="E40" s="59"/>
      <c r="F40" s="60"/>
    </row>
    <row r="41" spans="1:6" ht="26.25" customHeight="1" x14ac:dyDescent="0.3">
      <c r="A41" s="61" t="s">
        <v>57</v>
      </c>
      <c r="B41" s="62"/>
      <c r="C41" s="62"/>
      <c r="D41" s="62"/>
      <c r="E41" s="62"/>
      <c r="F41" s="63"/>
    </row>
    <row r="42" spans="1:6" ht="17.25" customHeight="1" x14ac:dyDescent="0.3">
      <c r="A42" s="52" t="s">
        <v>51</v>
      </c>
      <c r="B42" s="53"/>
      <c r="C42" s="53"/>
      <c r="D42" s="53"/>
      <c r="E42" s="53"/>
      <c r="F42" s="54"/>
    </row>
    <row r="43" spans="1:6" ht="17.25" customHeight="1" x14ac:dyDescent="0.3">
      <c r="A43" s="55" t="s">
        <v>52</v>
      </c>
      <c r="B43" s="56"/>
      <c r="C43" s="56"/>
      <c r="D43" s="56"/>
      <c r="E43" s="56"/>
      <c r="F43" s="57"/>
    </row>
    <row r="44" spans="1:6" ht="17.25" customHeight="1" x14ac:dyDescent="0.3">
      <c r="A44" s="52" t="s">
        <v>53</v>
      </c>
      <c r="B44" s="53"/>
      <c r="C44" s="53"/>
      <c r="D44" s="53"/>
      <c r="E44" s="53"/>
      <c r="F44" s="54"/>
    </row>
    <row r="45" spans="1:6" ht="17.25" customHeight="1" x14ac:dyDescent="0.3">
      <c r="A45" s="55" t="s">
        <v>54</v>
      </c>
      <c r="B45" s="56"/>
      <c r="C45" s="56"/>
      <c r="D45" s="56"/>
      <c r="E45" s="56"/>
      <c r="F45" s="57"/>
    </row>
    <row r="46" spans="1:6" ht="17.25" customHeight="1" x14ac:dyDescent="0.3">
      <c r="A46" s="52" t="s">
        <v>55</v>
      </c>
      <c r="B46" s="53"/>
      <c r="C46" s="53"/>
      <c r="D46" s="53"/>
      <c r="E46" s="53"/>
      <c r="F46" s="54"/>
    </row>
    <row r="47" spans="1:6" ht="42" customHeight="1" x14ac:dyDescent="0.3">
      <c r="A47" s="58" t="s">
        <v>58</v>
      </c>
      <c r="B47" s="59" t="s">
        <v>59</v>
      </c>
      <c r="C47" s="59"/>
      <c r="D47" s="59" t="s">
        <v>60</v>
      </c>
      <c r="E47" s="59"/>
      <c r="F47" s="60"/>
    </row>
    <row r="48" spans="1:6" ht="49.5" customHeight="1" x14ac:dyDescent="0.3">
      <c r="A48" s="16" t="s">
        <v>61</v>
      </c>
      <c r="B48" s="17"/>
      <c r="C48" s="8" t="s">
        <v>59</v>
      </c>
      <c r="D48" s="17"/>
      <c r="E48" s="8" t="s">
        <v>60</v>
      </c>
      <c r="F48" s="18"/>
    </row>
    <row r="49" spans="1:6" ht="36" customHeight="1" x14ac:dyDescent="0.3">
      <c r="A49" s="49" t="s">
        <v>62</v>
      </c>
      <c r="B49" s="50"/>
      <c r="C49" s="50"/>
      <c r="D49" s="50"/>
      <c r="E49" s="50"/>
      <c r="F49" s="51"/>
    </row>
  </sheetData>
  <sheetProtection algorithmName="SHA-512" hashValue="E6DqCxfaNmTOW9GQOwprYuaD3fMqrhK7XG75JSqHuLvVSXn3uth6uQ/pY+zW67k7B0cNEJKI5T/7iiRAd0kB2w==" saltValue="OAyoTcYwtlAEH6ZVD8m4Dw==" spinCount="100000" sheet="1" objects="1" scenarios="1"/>
  <protectedRanges>
    <protectedRange sqref="F6" name="Range1"/>
  </protectedRanges>
  <mergeCells count="66">
    <mergeCell ref="A45:F45"/>
    <mergeCell ref="A46:F46"/>
    <mergeCell ref="A47:F47"/>
    <mergeCell ref="A49:F49"/>
    <mergeCell ref="A39:F39"/>
    <mergeCell ref="A40:F40"/>
    <mergeCell ref="A41:F41"/>
    <mergeCell ref="A42:F42"/>
    <mergeCell ref="A43:F43"/>
    <mergeCell ref="A44:F44"/>
    <mergeCell ref="A38:F38"/>
    <mergeCell ref="B30:C30"/>
    <mergeCell ref="D30:F30"/>
    <mergeCell ref="B31:C31"/>
    <mergeCell ref="D31:F31"/>
    <mergeCell ref="B32:C32"/>
    <mergeCell ref="D32:F32"/>
    <mergeCell ref="A33:F33"/>
    <mergeCell ref="A34:F34"/>
    <mergeCell ref="A35:F35"/>
    <mergeCell ref="A36:F36"/>
    <mergeCell ref="A37:F37"/>
    <mergeCell ref="B27:C27"/>
    <mergeCell ref="D27:F27"/>
    <mergeCell ref="B28:C28"/>
    <mergeCell ref="D28:F28"/>
    <mergeCell ref="B29:C29"/>
    <mergeCell ref="D29:F29"/>
    <mergeCell ref="B24:C24"/>
    <mergeCell ref="D24:F24"/>
    <mergeCell ref="B25:C25"/>
    <mergeCell ref="D25:F25"/>
    <mergeCell ref="B26:C26"/>
    <mergeCell ref="D26:F26"/>
    <mergeCell ref="B23:C23"/>
    <mergeCell ref="D23:F23"/>
    <mergeCell ref="B17:C17"/>
    <mergeCell ref="E17:F17"/>
    <mergeCell ref="B18:C18"/>
    <mergeCell ref="E18:F18"/>
    <mergeCell ref="B19:C19"/>
    <mergeCell ref="E19:F19"/>
    <mergeCell ref="B20:C20"/>
    <mergeCell ref="E20:F20"/>
    <mergeCell ref="A21:F21"/>
    <mergeCell ref="B22:C22"/>
    <mergeCell ref="D22:F22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B10:C10"/>
    <mergeCell ref="E10:F10"/>
    <mergeCell ref="A1:F1"/>
    <mergeCell ref="A2:F2"/>
    <mergeCell ref="A7:F7"/>
    <mergeCell ref="A8:F8"/>
    <mergeCell ref="A9:C9"/>
  </mergeCells>
  <dataValidations count="1">
    <dataValidation type="list" allowBlank="1" showInputMessage="1" showErrorMessage="1" sqref="D11:D20" xr:uid="{C9DEAA33-067E-4D00-9EE3-55B58E348FC9}">
      <formula1>"0 - Não se aplica,1 - Insuficiente,2 - Insatisfatório,3 - Suficiente,4 - Superior"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1FF25DF-9302-498F-B12C-AE7B29E3BBAB}">
          <x14:formula1>
            <xm:f>Formulas!$A$2:$A$33</xm:f>
          </x14:formula1>
          <xm:sqref>F3</xm:sqref>
        </x14:dataValidation>
        <x14:dataValidation type="list" allowBlank="1" showInputMessage="1" showErrorMessage="1" xr:uid="{7A9AA06C-7377-4D53-96E3-5C395F47EA96}">
          <x14:formula1>
            <xm:f>Formulas!$B$2:$B$97</xm:f>
          </x14:formula1>
          <xm:sqref>F4</xm:sqref>
        </x14:dataValidation>
        <x14:dataValidation type="list" allowBlank="1" showInputMessage="1" showErrorMessage="1" xr:uid="{D28C28CB-E4D5-4083-8E00-59F5818C9DA7}">
          <x14:formula1>
            <xm:f>Formulas!$C$2:$C$50</xm:f>
          </x14:formula1>
          <xm:sqref>B5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F4D0C-6DD0-4782-B7E0-3B60FD06145D}">
  <dimension ref="A1:L54"/>
  <sheetViews>
    <sheetView topLeftCell="A6" workbookViewId="0">
      <selection activeCell="J8" sqref="J8"/>
    </sheetView>
  </sheetViews>
  <sheetFormatPr defaultColWidth="0" defaultRowHeight="17.25" x14ac:dyDescent="0.3"/>
  <cols>
    <col min="1" max="1" width="15.85546875" style="2" customWidth="1"/>
    <col min="2" max="2" width="20" style="2" customWidth="1"/>
    <col min="3" max="3" width="16.5703125" style="2" customWidth="1"/>
    <col min="4" max="8" width="11" style="2" customWidth="1"/>
    <col min="9" max="9" width="14.42578125" style="2" customWidth="1"/>
    <col min="10" max="10" width="20.28515625" style="2" customWidth="1"/>
    <col min="11" max="11" width="9.140625" style="2" customWidth="1"/>
    <col min="12" max="12" width="24.42578125" style="2" hidden="1" customWidth="1"/>
    <col min="13" max="16384" width="0" style="2" hidden="1"/>
  </cols>
  <sheetData>
    <row r="1" spans="1:10" ht="54.75" customHeight="1" x14ac:dyDescent="0.3">
      <c r="A1" s="127" t="s">
        <v>66</v>
      </c>
      <c r="B1" s="97"/>
      <c r="C1" s="97"/>
      <c r="D1" s="97"/>
      <c r="E1" s="97"/>
      <c r="F1" s="97"/>
      <c r="G1" s="97"/>
      <c r="H1" s="97"/>
      <c r="I1" s="97"/>
      <c r="J1" s="98"/>
    </row>
    <row r="2" spans="1:10" ht="36.75" customHeight="1" x14ac:dyDescent="0.3">
      <c r="A2" s="99" t="s">
        <v>67</v>
      </c>
      <c r="B2" s="100"/>
      <c r="C2" s="100"/>
      <c r="D2" s="100"/>
      <c r="E2" s="100"/>
      <c r="F2" s="100"/>
      <c r="G2" s="100"/>
      <c r="H2" s="100"/>
      <c r="I2" s="100"/>
      <c r="J2" s="101"/>
    </row>
    <row r="3" spans="1:10" ht="44.25" customHeight="1" x14ac:dyDescent="0.3">
      <c r="A3" s="1" t="s">
        <v>4</v>
      </c>
      <c r="B3" s="24"/>
      <c r="C3" s="4" t="s">
        <v>2</v>
      </c>
      <c r="D3" s="113"/>
      <c r="E3" s="114"/>
      <c r="F3" s="114"/>
      <c r="G3" s="114"/>
      <c r="H3" s="114"/>
      <c r="I3" s="6" t="s">
        <v>3</v>
      </c>
      <c r="J3" s="29"/>
    </row>
    <row r="4" spans="1:10" ht="42.75" customHeight="1" x14ac:dyDescent="0.3">
      <c r="A4" s="1" t="s">
        <v>5</v>
      </c>
      <c r="B4" s="24"/>
      <c r="C4" s="4" t="s">
        <v>6</v>
      </c>
      <c r="D4" s="113"/>
      <c r="E4" s="114"/>
      <c r="F4" s="114"/>
      <c r="G4" s="114"/>
      <c r="H4" s="114"/>
      <c r="I4" s="8" t="s">
        <v>7</v>
      </c>
      <c r="J4" s="30"/>
    </row>
    <row r="5" spans="1:10" ht="56.25" customHeight="1" x14ac:dyDescent="0.3">
      <c r="A5" s="1" t="s">
        <v>8</v>
      </c>
      <c r="B5" s="25"/>
      <c r="C5" s="4" t="s">
        <v>9</v>
      </c>
      <c r="D5" s="113"/>
      <c r="E5" s="114"/>
      <c r="F5" s="114"/>
      <c r="G5" s="114"/>
      <c r="H5" s="114"/>
      <c r="I5" s="6" t="s">
        <v>68</v>
      </c>
      <c r="J5" s="29"/>
    </row>
    <row r="6" spans="1:10" ht="45.75" customHeight="1" x14ac:dyDescent="0.3">
      <c r="A6" s="1" t="s">
        <v>11</v>
      </c>
      <c r="B6" s="24"/>
      <c r="C6" s="4" t="s">
        <v>12</v>
      </c>
      <c r="D6" s="113"/>
      <c r="E6" s="114"/>
      <c r="F6" s="114"/>
      <c r="G6" s="114"/>
      <c r="H6" s="114"/>
      <c r="I6" s="84" t="s">
        <v>69</v>
      </c>
      <c r="J6" s="87"/>
    </row>
    <row r="7" spans="1:10" ht="33.75" customHeight="1" x14ac:dyDescent="0.3">
      <c r="A7" s="105" t="s">
        <v>70</v>
      </c>
      <c r="B7" s="106"/>
      <c r="C7" s="106"/>
      <c r="D7" s="106"/>
      <c r="E7" s="106"/>
      <c r="F7" s="106"/>
      <c r="G7" s="106"/>
      <c r="H7" s="106"/>
      <c r="I7" s="106"/>
      <c r="J7" s="107"/>
    </row>
    <row r="8" spans="1:10" ht="24" customHeight="1" x14ac:dyDescent="0.3">
      <c r="A8" s="115" t="s">
        <v>71</v>
      </c>
      <c r="B8" s="116"/>
      <c r="C8" s="116"/>
      <c r="D8" s="116"/>
      <c r="E8" s="27"/>
      <c r="F8" s="27"/>
      <c r="G8" s="27"/>
      <c r="H8" s="33" t="s">
        <v>72</v>
      </c>
      <c r="I8" s="35">
        <f>Formulas!Y7</f>
        <v>75</v>
      </c>
      <c r="J8" s="26" t="str">
        <f>IF(I8&lt;=25,"Insuficiente",IF(I8&lt;=50,"Satisfatorio",IF(I8&lt;=75,"Suficiente",IF(I8&lt;=100,"Superior",""))))</f>
        <v>Suficiente</v>
      </c>
    </row>
    <row r="9" spans="1:10" ht="30" customHeight="1" x14ac:dyDescent="0.3">
      <c r="A9" s="117" t="s">
        <v>73</v>
      </c>
      <c r="B9" s="119" t="s">
        <v>74</v>
      </c>
      <c r="C9" s="120"/>
      <c r="D9" s="84" t="s">
        <v>75</v>
      </c>
      <c r="E9" s="86"/>
      <c r="F9" s="86"/>
      <c r="G9" s="86"/>
      <c r="H9" s="86"/>
      <c r="I9" s="123" t="s">
        <v>76</v>
      </c>
      <c r="J9" s="124"/>
    </row>
    <row r="10" spans="1:10" ht="27" customHeight="1" x14ac:dyDescent="0.3">
      <c r="A10" s="118"/>
      <c r="B10" s="121"/>
      <c r="C10" s="122"/>
      <c r="D10" s="28" t="s">
        <v>77</v>
      </c>
      <c r="E10" s="28" t="s">
        <v>78</v>
      </c>
      <c r="F10" s="28" t="s">
        <v>79</v>
      </c>
      <c r="G10" s="28" t="s">
        <v>80</v>
      </c>
      <c r="H10" s="28" t="s">
        <v>81</v>
      </c>
      <c r="I10" s="125"/>
      <c r="J10" s="126"/>
    </row>
    <row r="11" spans="1:10" ht="49.5" customHeight="1" x14ac:dyDescent="0.3">
      <c r="A11" s="14" t="s">
        <v>82</v>
      </c>
      <c r="B11" s="75" t="s">
        <v>83</v>
      </c>
      <c r="C11" s="76"/>
      <c r="D11" s="32" t="str">
        <f>Rel_Parc_Exec_Obj_1º_Ano!D11</f>
        <v>3 - Suficiente</v>
      </c>
      <c r="E11" s="32" t="str">
        <f>'Rel_Parc_Exec_Obj_2º_Ano '!D11</f>
        <v>2 - Insatisfatório</v>
      </c>
      <c r="F11" s="32" t="str">
        <f>'Rel_Parc_Exec_Obj_3º_Ano '!D11</f>
        <v>3 - Suficiente</v>
      </c>
      <c r="G11" s="32" t="str">
        <f>'Rel_Parc_Exec_Obj_4º_Ano '!D11</f>
        <v>3 - Suficiente</v>
      </c>
      <c r="H11" s="32" t="str">
        <f>'Rel_Parc_Exec_Obj_5º_Ano '!D11</f>
        <v>3 - Suficiente</v>
      </c>
      <c r="I11" s="92"/>
      <c r="J11" s="93"/>
    </row>
    <row r="12" spans="1:10" ht="96" customHeight="1" x14ac:dyDescent="0.3">
      <c r="A12" s="19" t="s">
        <v>82</v>
      </c>
      <c r="B12" s="64" t="s">
        <v>84</v>
      </c>
      <c r="C12" s="65"/>
      <c r="D12" s="32" t="str">
        <f>Rel_Parc_Exec_Obj_1º_Ano!D12</f>
        <v>3 - Suficiente</v>
      </c>
      <c r="E12" s="32" t="str">
        <f>'Rel_Parc_Exec_Obj_2º_Ano '!D12</f>
        <v>1 - Insuficiente</v>
      </c>
      <c r="F12" s="32" t="str">
        <f>'Rel_Parc_Exec_Obj_3º_Ano '!D12</f>
        <v>3 - Suficiente</v>
      </c>
      <c r="G12" s="32" t="str">
        <f>'Rel_Parc_Exec_Obj_4º_Ano '!D12</f>
        <v>3 - Suficiente</v>
      </c>
      <c r="H12" s="32" t="str">
        <f>'Rel_Parc_Exec_Obj_5º_Ano '!D12</f>
        <v>3 - Suficiente</v>
      </c>
      <c r="I12" s="94"/>
      <c r="J12" s="95"/>
    </row>
    <row r="13" spans="1:10" ht="67.5" customHeight="1" x14ac:dyDescent="0.3">
      <c r="A13" s="14" t="s">
        <v>82</v>
      </c>
      <c r="B13" s="82" t="s">
        <v>85</v>
      </c>
      <c r="C13" s="83"/>
      <c r="D13" s="32" t="str">
        <f>Rel_Parc_Exec_Obj_1º_Ano!D13</f>
        <v>3 - Suficiente</v>
      </c>
      <c r="E13" s="32" t="str">
        <f>'Rel_Parc_Exec_Obj_2º_Ano '!D13</f>
        <v>3 - Suficiente</v>
      </c>
      <c r="F13" s="32" t="str">
        <f>'Rel_Parc_Exec_Obj_3º_Ano '!D13</f>
        <v>3 - Suficiente</v>
      </c>
      <c r="G13" s="32" t="str">
        <f>'Rel_Parc_Exec_Obj_4º_Ano '!D13</f>
        <v>3 - Suficiente</v>
      </c>
      <c r="H13" s="32" t="str">
        <f>'Rel_Parc_Exec_Obj_5º_Ano '!D13</f>
        <v>3 - Suficiente</v>
      </c>
      <c r="I13" s="92"/>
      <c r="J13" s="93"/>
    </row>
    <row r="14" spans="1:10" ht="78.75" customHeight="1" x14ac:dyDescent="0.3">
      <c r="A14" s="19" t="s">
        <v>86</v>
      </c>
      <c r="B14" s="64" t="s">
        <v>87</v>
      </c>
      <c r="C14" s="80"/>
      <c r="D14" s="32" t="str">
        <f>Rel_Parc_Exec_Obj_1º_Ano!D14</f>
        <v>3 - Suficiente</v>
      </c>
      <c r="E14" s="32" t="str">
        <f>'Rel_Parc_Exec_Obj_2º_Ano '!D14</f>
        <v>3 - Suficiente</v>
      </c>
      <c r="F14" s="32" t="str">
        <f>'Rel_Parc_Exec_Obj_3º_Ano '!D14</f>
        <v>3 - Suficiente</v>
      </c>
      <c r="G14" s="32" t="str">
        <f>'Rel_Parc_Exec_Obj_4º_Ano '!D14</f>
        <v>3 - Suficiente</v>
      </c>
      <c r="H14" s="32" t="str">
        <f>'Rel_Parc_Exec_Obj_5º_Ano '!D14</f>
        <v>3 - Suficiente</v>
      </c>
      <c r="I14" s="94"/>
      <c r="J14" s="95"/>
    </row>
    <row r="15" spans="1:10" ht="51" customHeight="1" x14ac:dyDescent="0.3">
      <c r="A15" s="14" t="s">
        <v>88</v>
      </c>
      <c r="B15" s="75" t="s">
        <v>89</v>
      </c>
      <c r="C15" s="76"/>
      <c r="D15" s="32" t="str">
        <f>Rel_Parc_Exec_Obj_1º_Ano!D15</f>
        <v>3 - Suficiente</v>
      </c>
      <c r="E15" s="32" t="str">
        <f>'Rel_Parc_Exec_Obj_2º_Ano '!D15</f>
        <v>2 - Insatisfatório</v>
      </c>
      <c r="F15" s="32" t="str">
        <f>'Rel_Parc_Exec_Obj_3º_Ano '!D15</f>
        <v>3 - Suficiente</v>
      </c>
      <c r="G15" s="32" t="str">
        <f>'Rel_Parc_Exec_Obj_4º_Ano '!D15</f>
        <v>3 - Suficiente</v>
      </c>
      <c r="H15" s="32" t="str">
        <f>'Rel_Parc_Exec_Obj_5º_Ano '!D15</f>
        <v>3 - Suficiente</v>
      </c>
      <c r="I15" s="88"/>
      <c r="J15" s="89"/>
    </row>
    <row r="16" spans="1:10" ht="48" customHeight="1" x14ac:dyDescent="0.3">
      <c r="A16" s="19" t="s">
        <v>88</v>
      </c>
      <c r="B16" s="64" t="s">
        <v>90</v>
      </c>
      <c r="C16" s="80"/>
      <c r="D16" s="32" t="str">
        <f>Rel_Parc_Exec_Obj_1º_Ano!D16</f>
        <v>3 - Suficiente</v>
      </c>
      <c r="E16" s="32" t="str">
        <f>'Rel_Parc_Exec_Obj_2º_Ano '!D16</f>
        <v>4 - Superior</v>
      </c>
      <c r="F16" s="32" t="str">
        <f>'Rel_Parc_Exec_Obj_3º_Ano '!D16</f>
        <v>3 - Suficiente</v>
      </c>
      <c r="G16" s="32" t="str">
        <f>'Rel_Parc_Exec_Obj_4º_Ano '!D16</f>
        <v>3 - Suficiente</v>
      </c>
      <c r="H16" s="32" t="str">
        <f>'Rel_Parc_Exec_Obj_5º_Ano '!D16</f>
        <v>3 - Suficiente</v>
      </c>
      <c r="I16" s="94"/>
      <c r="J16" s="95"/>
    </row>
    <row r="17" spans="1:10" ht="77.25" customHeight="1" x14ac:dyDescent="0.3">
      <c r="A17" s="14" t="s">
        <v>88</v>
      </c>
      <c r="B17" s="75" t="s">
        <v>91</v>
      </c>
      <c r="C17" s="81"/>
      <c r="D17" s="32" t="str">
        <f>Rel_Parc_Exec_Obj_1º_Ano!D17</f>
        <v>3 - Suficiente</v>
      </c>
      <c r="E17" s="32" t="str">
        <f>'Rel_Parc_Exec_Obj_2º_Ano '!D17</f>
        <v>3 - Suficiente</v>
      </c>
      <c r="F17" s="32" t="str">
        <f>'Rel_Parc_Exec_Obj_3º_Ano '!D17</f>
        <v>3 - Suficiente</v>
      </c>
      <c r="G17" s="32" t="str">
        <f>'Rel_Parc_Exec_Obj_4º_Ano '!D17</f>
        <v>3 - Suficiente</v>
      </c>
      <c r="H17" s="32" t="str">
        <f>'Rel_Parc_Exec_Obj_5º_Ano '!D17</f>
        <v>3 - Suficiente</v>
      </c>
      <c r="I17" s="92"/>
      <c r="J17" s="93"/>
    </row>
    <row r="18" spans="1:10" ht="73.5" customHeight="1" x14ac:dyDescent="0.3">
      <c r="A18" s="19" t="s">
        <v>88</v>
      </c>
      <c r="B18" s="64" t="s">
        <v>92</v>
      </c>
      <c r="C18" s="65"/>
      <c r="D18" s="32" t="str">
        <f>Rel_Parc_Exec_Obj_1º_Ano!D18</f>
        <v>3 - Suficiente</v>
      </c>
      <c r="E18" s="32" t="str">
        <f>'Rel_Parc_Exec_Obj_2º_Ano '!D18</f>
        <v>3 - Suficiente</v>
      </c>
      <c r="F18" s="32" t="str">
        <f>'Rel_Parc_Exec_Obj_3º_Ano '!D18</f>
        <v>3 - Suficiente</v>
      </c>
      <c r="G18" s="32" t="str">
        <f>'Rel_Parc_Exec_Obj_4º_Ano '!D18</f>
        <v>3 - Suficiente</v>
      </c>
      <c r="H18" s="32" t="str">
        <f>'Rel_Parc_Exec_Obj_5º_Ano '!D18</f>
        <v>3 - Suficiente</v>
      </c>
      <c r="I18" s="90"/>
      <c r="J18" s="91"/>
    </row>
    <row r="19" spans="1:10" ht="74.25" customHeight="1" x14ac:dyDescent="0.3">
      <c r="A19" s="14" t="s">
        <v>93</v>
      </c>
      <c r="B19" s="75" t="s">
        <v>94</v>
      </c>
      <c r="C19" s="76"/>
      <c r="D19" s="32" t="str">
        <f>Rel_Parc_Exec_Obj_1º_Ano!D19</f>
        <v>3 - Suficiente</v>
      </c>
      <c r="E19" s="32" t="str">
        <f>'Rel_Parc_Exec_Obj_2º_Ano '!D19</f>
        <v>3 - Suficiente</v>
      </c>
      <c r="F19" s="32" t="str">
        <f>'Rel_Parc_Exec_Obj_3º_Ano '!D19</f>
        <v>3 - Suficiente</v>
      </c>
      <c r="G19" s="32" t="str">
        <f>'Rel_Parc_Exec_Obj_4º_Ano '!D19</f>
        <v>3 - Suficiente</v>
      </c>
      <c r="H19" s="32" t="str">
        <f>'Rel_Parc_Exec_Obj_5º_Ano '!D19</f>
        <v>3 - Suficiente</v>
      </c>
      <c r="I19" s="88"/>
      <c r="J19" s="89"/>
    </row>
    <row r="20" spans="1:10" ht="57.75" customHeight="1" x14ac:dyDescent="0.3">
      <c r="A20" s="19" t="s">
        <v>93</v>
      </c>
      <c r="B20" s="64" t="s">
        <v>95</v>
      </c>
      <c r="C20" s="65"/>
      <c r="D20" s="32" t="str">
        <f>Rel_Parc_Exec_Obj_1º_Ano!D20</f>
        <v>3 - Suficiente</v>
      </c>
      <c r="E20" s="32" t="str">
        <f>'Rel_Parc_Exec_Obj_2º_Ano '!D20</f>
        <v>2 - Insatisfatório</v>
      </c>
      <c r="F20" s="32" t="str">
        <f>'Rel_Parc_Exec_Obj_3º_Ano '!D20</f>
        <v>2 - Insatisfatório</v>
      </c>
      <c r="G20" s="32" t="str">
        <f>'Rel_Parc_Exec_Obj_4º_Ano '!D20</f>
        <v>3 - Suficiente</v>
      </c>
      <c r="H20" s="32" t="str">
        <f>'Rel_Parc_Exec_Obj_5º_Ano '!D20</f>
        <v>3 - Suficiente</v>
      </c>
      <c r="I20" s="90"/>
      <c r="J20" s="91"/>
    </row>
    <row r="21" spans="1:10" ht="38.25" customHeight="1" x14ac:dyDescent="0.3">
      <c r="A21" s="58" t="s">
        <v>96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0" ht="28.5" customHeight="1" x14ac:dyDescent="0.3">
      <c r="A22" s="61" t="s">
        <v>97</v>
      </c>
      <c r="B22" s="62"/>
      <c r="C22" s="62"/>
      <c r="D22" s="62"/>
      <c r="E22" s="62"/>
      <c r="F22" s="62"/>
      <c r="G22" s="62"/>
      <c r="H22" s="62"/>
      <c r="I22" s="62"/>
      <c r="J22" s="63"/>
    </row>
    <row r="23" spans="1:10" ht="17.25" customHeight="1" x14ac:dyDescent="0.3">
      <c r="A23" s="72" t="s">
        <v>98</v>
      </c>
      <c r="B23" s="73"/>
      <c r="C23" s="73"/>
      <c r="D23" s="73"/>
      <c r="E23" s="73"/>
      <c r="F23" s="73"/>
      <c r="G23" s="73"/>
      <c r="H23" s="73"/>
      <c r="I23" s="73"/>
      <c r="J23" s="74"/>
    </row>
    <row r="24" spans="1:10" ht="17.25" customHeight="1" x14ac:dyDescent="0.3">
      <c r="A24" s="52" t="s">
        <v>52</v>
      </c>
      <c r="B24" s="53"/>
      <c r="C24" s="53"/>
      <c r="D24" s="53"/>
      <c r="E24" s="53"/>
      <c r="F24" s="53"/>
      <c r="G24" s="53"/>
      <c r="H24" s="53"/>
      <c r="I24" s="53"/>
      <c r="J24" s="54"/>
    </row>
    <row r="25" spans="1:10" ht="17.25" customHeight="1" x14ac:dyDescent="0.3">
      <c r="A25" s="72" t="s">
        <v>53</v>
      </c>
      <c r="B25" s="73"/>
      <c r="C25" s="73"/>
      <c r="D25" s="73"/>
      <c r="E25" s="73"/>
      <c r="F25" s="73"/>
      <c r="G25" s="73"/>
      <c r="H25" s="73"/>
      <c r="I25" s="73"/>
      <c r="J25" s="74"/>
    </row>
    <row r="26" spans="1:10" ht="17.25" customHeight="1" x14ac:dyDescent="0.3">
      <c r="A26" s="52" t="s">
        <v>54</v>
      </c>
      <c r="B26" s="53"/>
      <c r="C26" s="53"/>
      <c r="D26" s="53"/>
      <c r="E26" s="53"/>
      <c r="F26" s="53"/>
      <c r="G26" s="53"/>
      <c r="H26" s="53"/>
      <c r="I26" s="53"/>
      <c r="J26" s="54"/>
    </row>
    <row r="27" spans="1:10" ht="17.25" customHeight="1" x14ac:dyDescent="0.3">
      <c r="A27" s="72" t="s">
        <v>55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0" ht="17.25" customHeight="1" x14ac:dyDescent="0.3">
      <c r="A28" s="52" t="s">
        <v>99</v>
      </c>
      <c r="B28" s="53"/>
      <c r="C28" s="53"/>
      <c r="D28" s="53"/>
      <c r="E28" s="53"/>
      <c r="F28" s="53"/>
      <c r="G28" s="53"/>
      <c r="H28" s="53"/>
      <c r="I28" s="53"/>
      <c r="J28" s="54"/>
    </row>
    <row r="29" spans="1:10" ht="17.25" customHeight="1" x14ac:dyDescent="0.3">
      <c r="A29" s="72" t="s">
        <v>100</v>
      </c>
      <c r="B29" s="73"/>
      <c r="C29" s="73"/>
      <c r="D29" s="73"/>
      <c r="E29" s="73"/>
      <c r="F29" s="73"/>
      <c r="G29" s="73"/>
      <c r="H29" s="73"/>
      <c r="I29" s="73"/>
      <c r="J29" s="74"/>
    </row>
    <row r="30" spans="1:10" ht="17.25" customHeight="1" x14ac:dyDescent="0.3">
      <c r="A30" s="52" t="s">
        <v>101</v>
      </c>
      <c r="B30" s="53"/>
      <c r="C30" s="53"/>
      <c r="D30" s="53"/>
      <c r="E30" s="53"/>
      <c r="F30" s="53"/>
      <c r="G30" s="53"/>
      <c r="H30" s="53"/>
      <c r="I30" s="53"/>
      <c r="J30" s="54"/>
    </row>
    <row r="31" spans="1:10" ht="17.25" customHeight="1" x14ac:dyDescent="0.3">
      <c r="A31" s="72" t="s">
        <v>102</v>
      </c>
      <c r="B31" s="73"/>
      <c r="C31" s="73"/>
      <c r="D31" s="73"/>
      <c r="E31" s="73"/>
      <c r="F31" s="73"/>
      <c r="G31" s="73"/>
      <c r="H31" s="73"/>
      <c r="I31" s="73"/>
      <c r="J31" s="74"/>
    </row>
    <row r="32" spans="1:10" ht="17.25" customHeight="1" x14ac:dyDescent="0.3">
      <c r="A32" s="52" t="s">
        <v>103</v>
      </c>
      <c r="B32" s="53"/>
      <c r="C32" s="53"/>
      <c r="D32" s="53"/>
      <c r="E32" s="53"/>
      <c r="F32" s="53"/>
      <c r="G32" s="53"/>
      <c r="H32" s="53"/>
      <c r="I32" s="53"/>
      <c r="J32" s="54"/>
    </row>
    <row r="33" spans="1:10" ht="17.25" customHeight="1" x14ac:dyDescent="0.3">
      <c r="A33" s="72" t="s">
        <v>104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17.25" customHeight="1" x14ac:dyDescent="0.3">
      <c r="A34" s="52" t="s">
        <v>105</v>
      </c>
      <c r="B34" s="53"/>
      <c r="C34" s="53"/>
      <c r="D34" s="53"/>
      <c r="E34" s="53"/>
      <c r="F34" s="53"/>
      <c r="G34" s="53"/>
      <c r="H34" s="53"/>
      <c r="I34" s="53"/>
      <c r="J34" s="54"/>
    </row>
    <row r="35" spans="1:10" ht="17.25" customHeight="1" x14ac:dyDescent="0.3">
      <c r="A35" s="72" t="s">
        <v>106</v>
      </c>
      <c r="B35" s="73"/>
      <c r="C35" s="73"/>
      <c r="D35" s="73"/>
      <c r="E35" s="73"/>
      <c r="F35" s="73"/>
      <c r="G35" s="73"/>
      <c r="H35" s="73"/>
      <c r="I35" s="73"/>
      <c r="J35" s="74"/>
    </row>
    <row r="36" spans="1:10" ht="17.25" customHeight="1" x14ac:dyDescent="0.3">
      <c r="A36" s="52" t="s">
        <v>107</v>
      </c>
      <c r="B36" s="53"/>
      <c r="C36" s="53"/>
      <c r="D36" s="53"/>
      <c r="E36" s="53"/>
      <c r="F36" s="53"/>
      <c r="G36" s="53"/>
      <c r="H36" s="53"/>
      <c r="I36" s="53"/>
      <c r="J36" s="54"/>
    </row>
    <row r="37" spans="1:10" ht="17.25" customHeight="1" x14ac:dyDescent="0.3">
      <c r="A37" s="72" t="s">
        <v>108</v>
      </c>
      <c r="B37" s="73"/>
      <c r="C37" s="73"/>
      <c r="D37" s="73"/>
      <c r="E37" s="73"/>
      <c r="F37" s="73"/>
      <c r="G37" s="73"/>
      <c r="H37" s="73"/>
      <c r="I37" s="73"/>
      <c r="J37" s="74"/>
    </row>
    <row r="38" spans="1:10" ht="39.75" customHeight="1" x14ac:dyDescent="0.3">
      <c r="A38" s="69" t="s">
        <v>109</v>
      </c>
      <c r="B38" s="70"/>
      <c r="C38" s="70"/>
      <c r="D38" s="70"/>
      <c r="E38" s="70"/>
      <c r="F38" s="70"/>
      <c r="G38" s="70"/>
      <c r="H38" s="70"/>
      <c r="I38" s="70"/>
      <c r="J38" s="71"/>
    </row>
    <row r="39" spans="1:10" ht="24.75" customHeight="1" x14ac:dyDescent="0.3">
      <c r="A39" s="61" t="s">
        <v>110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17.25" customHeight="1" x14ac:dyDescent="0.3">
      <c r="A40" s="52" t="s">
        <v>98</v>
      </c>
      <c r="B40" s="53"/>
      <c r="C40" s="53"/>
      <c r="D40" s="53"/>
      <c r="E40" s="53"/>
      <c r="F40" s="53"/>
      <c r="G40" s="53"/>
      <c r="H40" s="53"/>
      <c r="I40" s="53"/>
      <c r="J40" s="54"/>
    </row>
    <row r="41" spans="1:10" ht="17.25" customHeight="1" x14ac:dyDescent="0.3">
      <c r="A41" s="72" t="s">
        <v>52</v>
      </c>
      <c r="B41" s="73"/>
      <c r="C41" s="73"/>
      <c r="D41" s="73"/>
      <c r="E41" s="73"/>
      <c r="F41" s="73"/>
      <c r="G41" s="73"/>
      <c r="H41" s="73"/>
      <c r="I41" s="73"/>
      <c r="J41" s="74"/>
    </row>
    <row r="42" spans="1:10" ht="17.25" customHeight="1" x14ac:dyDescent="0.3">
      <c r="A42" s="52" t="s">
        <v>53</v>
      </c>
      <c r="B42" s="53"/>
      <c r="C42" s="53"/>
      <c r="D42" s="53"/>
      <c r="E42" s="53"/>
      <c r="F42" s="53"/>
      <c r="G42" s="53"/>
      <c r="H42" s="53"/>
      <c r="I42" s="53"/>
      <c r="J42" s="54"/>
    </row>
    <row r="43" spans="1:10" ht="17.25" customHeight="1" x14ac:dyDescent="0.3">
      <c r="A43" s="72" t="s">
        <v>54</v>
      </c>
      <c r="B43" s="73"/>
      <c r="C43" s="73"/>
      <c r="D43" s="73"/>
      <c r="E43" s="73"/>
      <c r="F43" s="73"/>
      <c r="G43" s="73"/>
      <c r="H43" s="73"/>
      <c r="I43" s="73"/>
      <c r="J43" s="74"/>
    </row>
    <row r="44" spans="1:10" ht="17.25" customHeight="1" x14ac:dyDescent="0.3">
      <c r="A44" s="52" t="s">
        <v>55</v>
      </c>
      <c r="B44" s="53"/>
      <c r="C44" s="53"/>
      <c r="D44" s="53"/>
      <c r="E44" s="53"/>
      <c r="F44" s="53"/>
      <c r="G44" s="53"/>
      <c r="H44" s="53"/>
      <c r="I44" s="53"/>
      <c r="J44" s="54"/>
    </row>
    <row r="45" spans="1:10" ht="37.5" customHeight="1" x14ac:dyDescent="0.3">
      <c r="A45" s="58" t="s">
        <v>111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7" customHeight="1" x14ac:dyDescent="0.3">
      <c r="A46" s="61" t="s">
        <v>112</v>
      </c>
      <c r="B46" s="62"/>
      <c r="C46" s="62"/>
      <c r="D46" s="62"/>
      <c r="E46" s="62"/>
      <c r="F46" s="62"/>
      <c r="G46" s="62"/>
      <c r="H46" s="62"/>
      <c r="I46" s="62"/>
      <c r="J46" s="63"/>
    </row>
    <row r="47" spans="1:10" ht="17.25" customHeight="1" x14ac:dyDescent="0.3">
      <c r="A47" s="72" t="s">
        <v>98</v>
      </c>
      <c r="B47" s="73"/>
      <c r="C47" s="73"/>
      <c r="D47" s="73"/>
      <c r="E47" s="73"/>
      <c r="F47" s="73"/>
      <c r="G47" s="73"/>
      <c r="H47" s="73"/>
      <c r="I47" s="73"/>
      <c r="J47" s="74"/>
    </row>
    <row r="48" spans="1:10" ht="17.25" customHeight="1" x14ac:dyDescent="0.3">
      <c r="A48" s="52" t="s">
        <v>52</v>
      </c>
      <c r="B48" s="53"/>
      <c r="C48" s="53"/>
      <c r="D48" s="53"/>
      <c r="E48" s="53"/>
      <c r="F48" s="53"/>
      <c r="G48" s="53"/>
      <c r="H48" s="53"/>
      <c r="I48" s="53"/>
      <c r="J48" s="54"/>
    </row>
    <row r="49" spans="1:10" ht="17.25" customHeight="1" x14ac:dyDescent="0.3">
      <c r="A49" s="72" t="s">
        <v>53</v>
      </c>
      <c r="B49" s="73"/>
      <c r="C49" s="73"/>
      <c r="D49" s="73"/>
      <c r="E49" s="73"/>
      <c r="F49" s="73"/>
      <c r="G49" s="73"/>
      <c r="H49" s="73"/>
      <c r="I49" s="73"/>
      <c r="J49" s="74"/>
    </row>
    <row r="50" spans="1:10" ht="17.25" customHeight="1" x14ac:dyDescent="0.3">
      <c r="A50" s="52" t="s">
        <v>54</v>
      </c>
      <c r="B50" s="53"/>
      <c r="C50" s="53"/>
      <c r="D50" s="53"/>
      <c r="E50" s="53"/>
      <c r="F50" s="53"/>
      <c r="G50" s="53"/>
      <c r="H50" s="53"/>
      <c r="I50" s="53"/>
      <c r="J50" s="54"/>
    </row>
    <row r="51" spans="1:10" ht="17.25" customHeight="1" x14ac:dyDescent="0.3">
      <c r="A51" s="72" t="s">
        <v>55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36" customHeight="1" x14ac:dyDescent="0.3">
      <c r="A52" s="58" t="s">
        <v>113</v>
      </c>
      <c r="B52" s="59"/>
      <c r="C52" s="59"/>
      <c r="D52" s="59"/>
      <c r="E52" s="59"/>
      <c r="F52" s="59"/>
      <c r="G52" s="59"/>
      <c r="H52" s="59"/>
      <c r="I52" s="59"/>
      <c r="J52" s="60"/>
    </row>
    <row r="53" spans="1:10" ht="49.5" customHeight="1" x14ac:dyDescent="0.3">
      <c r="A53" s="16" t="s">
        <v>61</v>
      </c>
      <c r="B53" s="17"/>
      <c r="C53" s="8" t="s">
        <v>59</v>
      </c>
      <c r="D53" s="111"/>
      <c r="E53" s="112"/>
      <c r="F53" s="112"/>
      <c r="G53" s="112"/>
      <c r="H53" s="112"/>
      <c r="I53" s="8" t="s">
        <v>60</v>
      </c>
      <c r="J53" s="31"/>
    </row>
    <row r="54" spans="1:10" ht="35.25" customHeight="1" x14ac:dyDescent="0.3">
      <c r="A54" s="49" t="s">
        <v>114</v>
      </c>
      <c r="B54" s="50"/>
      <c r="C54" s="50"/>
      <c r="D54" s="50"/>
      <c r="E54" s="50"/>
      <c r="F54" s="50"/>
      <c r="G54" s="50"/>
      <c r="H54" s="50"/>
      <c r="I54" s="50"/>
      <c r="J54" s="51"/>
    </row>
  </sheetData>
  <sheetProtection algorithmName="SHA-512" hashValue="TGfk7iELNWchtSYELK6H60O4yWwUwHCDCMkTf3yCmde/Oa4yfgM+uRZoLLzvJqiZ3c8d78YBjigOFmCO3tZ/Yw==" saltValue="oBrwghj9EN7sD9y+YekZ+A==" spinCount="100000" sheet="1" objects="1" scenarios="1"/>
  <protectedRanges>
    <protectedRange sqref="B3:B4" name="Range1"/>
    <protectedRange sqref="B6" name="Range2"/>
  </protectedRanges>
  <mergeCells count="67">
    <mergeCell ref="A1:J1"/>
    <mergeCell ref="A2:J2"/>
    <mergeCell ref="D3:H3"/>
    <mergeCell ref="D4:H4"/>
    <mergeCell ref="D5:H5"/>
    <mergeCell ref="D6:H6"/>
    <mergeCell ref="I6:J6"/>
    <mergeCell ref="A7:J7"/>
    <mergeCell ref="A8:D8"/>
    <mergeCell ref="A9:A10"/>
    <mergeCell ref="B9:C10"/>
    <mergeCell ref="D9:H9"/>
    <mergeCell ref="I9:J10"/>
    <mergeCell ref="B11:C11"/>
    <mergeCell ref="I11:J11"/>
    <mergeCell ref="B14:C14"/>
    <mergeCell ref="I14:J14"/>
    <mergeCell ref="B15:C15"/>
    <mergeCell ref="I15:J15"/>
    <mergeCell ref="B12:C12"/>
    <mergeCell ref="I12:J12"/>
    <mergeCell ref="B13:C13"/>
    <mergeCell ref="I13:J13"/>
    <mergeCell ref="B18:C18"/>
    <mergeCell ref="I18:J18"/>
    <mergeCell ref="B19:C19"/>
    <mergeCell ref="I19:J19"/>
    <mergeCell ref="B16:C16"/>
    <mergeCell ref="I16:J16"/>
    <mergeCell ref="B17:C17"/>
    <mergeCell ref="I17:J17"/>
    <mergeCell ref="B20:C20"/>
    <mergeCell ref="I20:J20"/>
    <mergeCell ref="A21:J21"/>
    <mergeCell ref="A22:J22"/>
    <mergeCell ref="A23:J23"/>
    <mergeCell ref="A35:J35"/>
    <mergeCell ref="A24:J24"/>
    <mergeCell ref="A25:J25"/>
    <mergeCell ref="A26:J26"/>
    <mergeCell ref="A27:J27"/>
    <mergeCell ref="A28:J28"/>
    <mergeCell ref="A29:J29"/>
    <mergeCell ref="A30:J30"/>
    <mergeCell ref="A31:J31"/>
    <mergeCell ref="A32:J32"/>
    <mergeCell ref="A33:J33"/>
    <mergeCell ref="A34:J34"/>
    <mergeCell ref="A47:J47"/>
    <mergeCell ref="A36:J36"/>
    <mergeCell ref="A37:J37"/>
    <mergeCell ref="A38:J38"/>
    <mergeCell ref="A39:J39"/>
    <mergeCell ref="A40:J40"/>
    <mergeCell ref="A41:J41"/>
    <mergeCell ref="A42:J42"/>
    <mergeCell ref="A43:J43"/>
    <mergeCell ref="A44:J44"/>
    <mergeCell ref="A45:J45"/>
    <mergeCell ref="A46:J46"/>
    <mergeCell ref="A54:J54"/>
    <mergeCell ref="A48:J48"/>
    <mergeCell ref="A49:J49"/>
    <mergeCell ref="A50:J50"/>
    <mergeCell ref="A51:J51"/>
    <mergeCell ref="A52:J52"/>
    <mergeCell ref="D53:H5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51C7D99-4339-4FAF-A9D0-E98E843D8DC8}">
          <x14:formula1>
            <xm:f>Formulas!$C$2:$C$50</xm:f>
          </x14:formula1>
          <xm:sqref>B5</xm:sqref>
        </x14:dataValidation>
        <x14:dataValidation type="list" allowBlank="1" showInputMessage="1" showErrorMessage="1" xr:uid="{D965E71C-3B9D-4BB9-BAB3-1F279694C6DC}">
          <x14:formula1>
            <xm:f>Formulas!$A$2:$A$33</xm:f>
          </x14:formula1>
          <xm:sqref>J3</xm:sqref>
        </x14:dataValidation>
        <x14:dataValidation type="list" allowBlank="1" showInputMessage="1" showErrorMessage="1" xr:uid="{E48BA7FB-5990-41DE-86B2-90CE1329FEB9}">
          <x14:formula1>
            <xm:f>Formulas!$B$2:$B$97</xm:f>
          </x14:formula1>
          <xm:sqref>J4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BC43-7551-4E20-B5BD-08047A5C217E}">
  <dimension ref="A1:Y97"/>
  <sheetViews>
    <sheetView topLeftCell="C1" workbookViewId="0">
      <selection activeCell="L2" sqref="L2"/>
    </sheetView>
  </sheetViews>
  <sheetFormatPr defaultRowHeight="15" x14ac:dyDescent="0.25"/>
  <cols>
    <col min="1" max="1" width="23.7109375" bestFit="1" customWidth="1"/>
    <col min="2" max="2" width="17.7109375" bestFit="1" customWidth="1"/>
    <col min="3" max="3" width="98.85546875" bestFit="1" customWidth="1"/>
    <col min="4" max="4" width="8.42578125" bestFit="1" customWidth="1"/>
    <col min="5" max="5" width="6.85546875" bestFit="1" customWidth="1"/>
    <col min="6" max="6" width="89.28515625" customWidth="1"/>
    <col min="7" max="7" width="3" bestFit="1" customWidth="1"/>
    <col min="8" max="8" width="6.5703125" bestFit="1" customWidth="1"/>
    <col min="9" max="9" width="13.140625" customWidth="1"/>
    <col min="10" max="10" width="8.42578125" customWidth="1"/>
    <col min="13" max="13" width="11" customWidth="1"/>
    <col min="24" max="24" width="13.140625" bestFit="1" customWidth="1"/>
  </cols>
  <sheetData>
    <row r="1" spans="1:25" x14ac:dyDescent="0.25">
      <c r="A1" s="22" t="s">
        <v>115</v>
      </c>
      <c r="B1" s="22" t="s">
        <v>116</v>
      </c>
      <c r="C1" s="22" t="s">
        <v>117</v>
      </c>
      <c r="D1" s="22" t="s">
        <v>118</v>
      </c>
      <c r="E1" s="22" t="s">
        <v>119</v>
      </c>
      <c r="F1" s="22" t="s">
        <v>120</v>
      </c>
      <c r="I1" s="130" t="s">
        <v>121</v>
      </c>
      <c r="J1" s="131"/>
      <c r="K1" s="132"/>
      <c r="L1" s="128" t="s">
        <v>122</v>
      </c>
      <c r="M1" s="133"/>
      <c r="N1" s="129"/>
      <c r="O1" s="130" t="s">
        <v>123</v>
      </c>
      <c r="P1" s="131"/>
      <c r="Q1" s="132"/>
      <c r="R1" s="128" t="s">
        <v>124</v>
      </c>
      <c r="S1" s="133"/>
      <c r="T1" s="129"/>
      <c r="U1" s="130" t="s">
        <v>125</v>
      </c>
      <c r="V1" s="131"/>
      <c r="W1" s="131"/>
      <c r="X1" s="128" t="s">
        <v>126</v>
      </c>
      <c r="Y1" s="129"/>
    </row>
    <row r="2" spans="1:25" ht="30" x14ac:dyDescent="0.25">
      <c r="A2" s="23" t="s">
        <v>127</v>
      </c>
      <c r="B2" s="23" t="s">
        <v>128</v>
      </c>
      <c r="C2" s="23" t="s">
        <v>129</v>
      </c>
      <c r="D2" s="23" t="s">
        <v>130</v>
      </c>
      <c r="E2" s="23">
        <v>40</v>
      </c>
      <c r="F2" s="37" t="s">
        <v>131</v>
      </c>
      <c r="G2" s="21"/>
      <c r="H2" s="21"/>
      <c r="I2" s="40"/>
      <c r="J2" s="40" t="str">
        <f>IF(Rel_Parc_Exec_Obj_1º_Ano!B5=C3,E3,IF(Rel_Parc_Exec_Obj_1º_Ano!B5=C4,E4,IF(Rel_Parc_Exec_Obj_1º_Ano!B5=C29,E29,IF(Rel_Parc_Exec_Obj_1º_Ano!B5=C30,E30,IF(Rel_Parc_Exec_Obj_1º_Ano!B5=C35,E35,IF(Rel_Parc_Exec_Obj_1º_Ano!B5=C39,E39,IF(Rel_Parc_Exec_Obj_1º_Ano!B5=C46,E46,IF(Rel_Parc_Exec_Obj_1º_Ano!B5=C47,E47,IF(Rel_Parc_Exec_Obj_1º_Ano!B5=C48,E48,IF(Rel_Parc_Exec_Obj_1º_Ano!B5=C50,E50,"40"))))))))))</f>
        <v>40</v>
      </c>
      <c r="K2" s="42">
        <v>100</v>
      </c>
      <c r="L2" s="43"/>
      <c r="M2" s="43">
        <v>40</v>
      </c>
      <c r="N2" s="44">
        <v>100</v>
      </c>
      <c r="O2" s="46"/>
      <c r="P2" s="40" t="str">
        <f>IF('Rel_Parc_Exec_Obj_3º_Ano '!B5=C3,E3,IF('Rel_Parc_Exec_Obj_3º_Ano '!B5=C4,E4,IF('Rel_Parc_Exec_Obj_3º_Ano '!B5=C29,E29,IF('Rel_Parc_Exec_Obj_3º_Ano '!B5=C30,E30,IF('Rel_Parc_Exec_Obj_3º_Ano '!B5=C35,E35,IF('Rel_Parc_Exec_Obj_3º_Ano '!B5=C39,E39,IF('Rel_Parc_Exec_Obj_3º_Ano '!B5=C46,E46,IF('Rel_Parc_Exec_Obj_3º_Ano '!B5=C47,E47,IF('Rel_Parc_Exec_Obj_3º_Ano '!B5=C48,E48,IF('Rel_Parc_Exec_Obj_3º_Ano '!B5=C50,E50,"40"))))))))))</f>
        <v>40</v>
      </c>
      <c r="Q2" s="42">
        <v>100</v>
      </c>
      <c r="R2" s="43"/>
      <c r="S2" s="43" t="str">
        <f>IF('Rel_Parc_Exec_Obj_4º_Ano '!B5=C3,E3,IF('Rel_Parc_Exec_Obj_4º_Ano '!B5=C4,E4,IF('Rel_Parc_Exec_Obj_4º_Ano '!B5=C29,E29,IF('Rel_Parc_Exec_Obj_4º_Ano '!B5=C30,E30,IF('Rel_Parc_Exec_Obj_4º_Ano '!B5=C35,E35,IF('Rel_Parc_Exec_Obj_4º_Ano '!B5=C39,E39,IF('Rel_Parc_Exec_Obj_4º_Ano '!B5=C46,E46,IF('Rel_Parc_Exec_Obj_4º_Ano '!B5=C47,E47,IF('Rel_Parc_Exec_Obj_4º_Ano '!B5=C48,E48,IF('Rel_Parc_Exec_Obj_4º_Ano '!B5=C50,E50,"40"))))))))))</f>
        <v>40</v>
      </c>
      <c r="T2" s="44">
        <v>100</v>
      </c>
      <c r="U2" s="40"/>
      <c r="V2" s="40" t="str">
        <f>IF('Rel_Parc_Exec_Obj_5º_Ano '!B5=C3,E3,IF('Rel_Parc_Exec_Obj_5º_Ano '!B5=C4,E4,IF('Rel_Parc_Exec_Obj_5º_Ano '!B5=C29,E29,IF('Rel_Parc_Exec_Obj_5º_Ano '!B5=C30,E30,IF('Rel_Parc_Exec_Obj_5º_Ano '!B5=C35,E35,IF('Rel_Parc_Exec_Obj_5º_Ano '!B5=C39,E39,IF('Rel_Parc_Exec_Obj_5º_Ano '!B5=C46,E46,IF('Rel_Parc_Exec_Obj_5º_Ano '!B5=C47,E47,IF('Rel_Parc_Exec_Obj_5º_Ano '!B5=C48,E48,IF('Rel_Parc_Exec_Obj_5º_Ano '!B5=C50,E50,"40"))))))))))</f>
        <v>40</v>
      </c>
      <c r="W2" s="47">
        <v>100</v>
      </c>
      <c r="X2" s="44" t="s">
        <v>121</v>
      </c>
      <c r="Y2" s="48">
        <f>K6</f>
        <v>75</v>
      </c>
    </row>
    <row r="3" spans="1:25" x14ac:dyDescent="0.25">
      <c r="A3" s="23" t="s">
        <v>132</v>
      </c>
      <c r="B3" s="23" t="s">
        <v>133</v>
      </c>
      <c r="C3" s="23" t="s">
        <v>134</v>
      </c>
      <c r="D3" s="23" t="s">
        <v>130</v>
      </c>
      <c r="E3" s="23">
        <v>36</v>
      </c>
      <c r="F3" s="38" t="s">
        <v>135</v>
      </c>
      <c r="G3" s="21"/>
      <c r="H3" s="21"/>
      <c r="I3" s="41" t="str">
        <f>LEFT(Rel_Parc_Exec_Obj_1º_Ano!D11)</f>
        <v>3</v>
      </c>
      <c r="J3" s="41"/>
      <c r="K3" s="42">
        <v>1</v>
      </c>
      <c r="L3" s="45" t="str">
        <f>LEFT('Rel_Parc_Exec_Obj_2º_Ano '!D11)</f>
        <v>2</v>
      </c>
      <c r="M3" s="45"/>
      <c r="N3" s="44">
        <v>1</v>
      </c>
      <c r="O3" s="41" t="str">
        <f>LEFT('Rel_Parc_Exec_Obj_3º_Ano '!D11)</f>
        <v>3</v>
      </c>
      <c r="P3" s="41"/>
      <c r="Q3" s="42">
        <v>1</v>
      </c>
      <c r="R3" s="45" t="str">
        <f>LEFT('Rel_Parc_Exec_Obj_4º_Ano '!D11)</f>
        <v>3</v>
      </c>
      <c r="S3" s="45"/>
      <c r="T3" s="44">
        <v>1</v>
      </c>
      <c r="U3" s="41" t="str">
        <f>LEFT('Rel_Parc_Exec_Obj_5º_Ano '!D11)</f>
        <v>3</v>
      </c>
      <c r="V3" s="41"/>
      <c r="W3" s="47">
        <v>1</v>
      </c>
      <c r="X3" s="44" t="s">
        <v>136</v>
      </c>
      <c r="Y3" s="48">
        <f>N6</f>
        <v>65</v>
      </c>
    </row>
    <row r="4" spans="1:25" ht="15" customHeight="1" x14ac:dyDescent="0.25">
      <c r="A4" s="23" t="s">
        <v>137</v>
      </c>
      <c r="B4" s="23" t="s">
        <v>138</v>
      </c>
      <c r="C4" s="23" t="s">
        <v>139</v>
      </c>
      <c r="D4" s="23" t="s">
        <v>130</v>
      </c>
      <c r="E4" s="23">
        <v>20</v>
      </c>
      <c r="F4" s="39" t="s">
        <v>140</v>
      </c>
      <c r="G4" s="21"/>
      <c r="H4" s="21"/>
      <c r="I4" s="41" t="str">
        <f>LEFT(Rel_Parc_Exec_Obj_1º_Ano!D12)</f>
        <v>3</v>
      </c>
      <c r="J4" s="42"/>
      <c r="K4" s="42">
        <f>I13*K2</f>
        <v>3000</v>
      </c>
      <c r="L4" s="45" t="str">
        <f>LEFT('Rel_Parc_Exec_Obj_2º_Ano '!D12)</f>
        <v>1</v>
      </c>
      <c r="M4" s="44"/>
      <c r="N4" s="44">
        <f>L13*N2</f>
        <v>2600</v>
      </c>
      <c r="O4" s="41" t="str">
        <f>LEFT('Rel_Parc_Exec_Obj_3º_Ano '!D12)</f>
        <v>3</v>
      </c>
      <c r="P4" s="42"/>
      <c r="Q4" s="42">
        <f>O13*Q2</f>
        <v>2900</v>
      </c>
      <c r="R4" s="45" t="str">
        <f>LEFT('Rel_Parc_Exec_Obj_4º_Ano '!D12)</f>
        <v>3</v>
      </c>
      <c r="S4" s="44"/>
      <c r="T4" s="44">
        <f>R13*T2</f>
        <v>3000</v>
      </c>
      <c r="U4" s="41" t="str">
        <f>LEFT('Rel_Parc_Exec_Obj_5º_Ano '!D12)</f>
        <v>3</v>
      </c>
      <c r="V4" s="42"/>
      <c r="W4" s="47">
        <f>U13*W2</f>
        <v>3000</v>
      </c>
      <c r="X4" s="44" t="s">
        <v>123</v>
      </c>
      <c r="Y4" s="48">
        <f>Q6</f>
        <v>72.5</v>
      </c>
    </row>
    <row r="5" spans="1:25" ht="30" x14ac:dyDescent="0.25">
      <c r="A5" s="23" t="s">
        <v>141</v>
      </c>
      <c r="B5" s="23" t="s">
        <v>142</v>
      </c>
      <c r="C5" s="23" t="s">
        <v>143</v>
      </c>
      <c r="D5" s="23" t="s">
        <v>130</v>
      </c>
      <c r="E5" s="23">
        <v>40</v>
      </c>
      <c r="F5" s="37" t="s">
        <v>131</v>
      </c>
      <c r="G5" s="21"/>
      <c r="H5" s="21"/>
      <c r="I5" s="41" t="str">
        <f>LEFT(Rel_Parc_Exec_Obj_1º_Ano!D13)</f>
        <v>3</v>
      </c>
      <c r="J5" s="42"/>
      <c r="K5" s="42">
        <f>J2*K3</f>
        <v>40</v>
      </c>
      <c r="L5" s="45" t="str">
        <f>LEFT('Rel_Parc_Exec_Obj_2º_Ano '!D13)</f>
        <v>3</v>
      </c>
      <c r="M5" s="44"/>
      <c r="N5" s="44">
        <f>M2*N3</f>
        <v>40</v>
      </c>
      <c r="O5" s="41" t="str">
        <f>LEFT('Rel_Parc_Exec_Obj_3º_Ano '!D13)</f>
        <v>3</v>
      </c>
      <c r="P5" s="42"/>
      <c r="Q5" s="42">
        <f>P2*Q3</f>
        <v>40</v>
      </c>
      <c r="R5" s="45" t="str">
        <f>LEFT('Rel_Parc_Exec_Obj_4º_Ano '!D13)</f>
        <v>3</v>
      </c>
      <c r="S5" s="44"/>
      <c r="T5" s="44">
        <f>S2*T3</f>
        <v>40</v>
      </c>
      <c r="U5" s="41" t="str">
        <f>LEFT('Rel_Parc_Exec_Obj_5º_Ano '!D13)</f>
        <v>3</v>
      </c>
      <c r="V5" s="42"/>
      <c r="W5" s="47">
        <f>V2*W3</f>
        <v>40</v>
      </c>
      <c r="X5" s="44" t="s">
        <v>124</v>
      </c>
      <c r="Y5" s="48">
        <f>T6</f>
        <v>75</v>
      </c>
    </row>
    <row r="6" spans="1:25" ht="30" x14ac:dyDescent="0.25">
      <c r="A6" s="23" t="s">
        <v>144</v>
      </c>
      <c r="B6" s="23" t="s">
        <v>145</v>
      </c>
      <c r="C6" s="23" t="s">
        <v>146</v>
      </c>
      <c r="D6" s="23" t="s">
        <v>130</v>
      </c>
      <c r="E6" s="23">
        <v>40</v>
      </c>
      <c r="F6" s="37" t="s">
        <v>131</v>
      </c>
      <c r="G6" s="21"/>
      <c r="H6" s="21"/>
      <c r="I6" s="41" t="str">
        <f>LEFT(Rel_Parc_Exec_Obj_1º_Ano!D14)</f>
        <v>3</v>
      </c>
      <c r="J6" s="42"/>
      <c r="K6" s="42">
        <f>K4/K5</f>
        <v>75</v>
      </c>
      <c r="L6" s="45" t="str">
        <f>LEFT('Rel_Parc_Exec_Obj_2º_Ano '!D14)</f>
        <v>3</v>
      </c>
      <c r="M6" s="44"/>
      <c r="N6" s="44">
        <f>N4/N5</f>
        <v>65</v>
      </c>
      <c r="O6" s="41" t="str">
        <f>LEFT('Rel_Parc_Exec_Obj_3º_Ano '!D14)</f>
        <v>3</v>
      </c>
      <c r="P6" s="42"/>
      <c r="Q6" s="42">
        <f>Q4/Q5</f>
        <v>72.5</v>
      </c>
      <c r="R6" s="45" t="str">
        <f>LEFT('Rel_Parc_Exec_Obj_4º_Ano '!D14)</f>
        <v>3</v>
      </c>
      <c r="S6" s="44"/>
      <c r="T6" s="44">
        <f>T4/T5</f>
        <v>75</v>
      </c>
      <c r="U6" s="41" t="str">
        <f>LEFT('Rel_Parc_Exec_Obj_5º_Ano '!D14)</f>
        <v>3</v>
      </c>
      <c r="V6" s="42"/>
      <c r="W6" s="47">
        <f>W4/W5</f>
        <v>75</v>
      </c>
      <c r="X6" s="44" t="s">
        <v>125</v>
      </c>
      <c r="Y6" s="48">
        <f>W6</f>
        <v>75</v>
      </c>
    </row>
    <row r="7" spans="1:25" ht="30" x14ac:dyDescent="0.25">
      <c r="A7" s="23" t="s">
        <v>147</v>
      </c>
      <c r="B7" s="23" t="s">
        <v>148</v>
      </c>
      <c r="C7" s="23" t="s">
        <v>149</v>
      </c>
      <c r="D7" s="23" t="s">
        <v>130</v>
      </c>
      <c r="E7" s="23">
        <v>40</v>
      </c>
      <c r="F7" s="37" t="s">
        <v>131</v>
      </c>
      <c r="G7" s="21"/>
      <c r="H7" s="21"/>
      <c r="I7" s="41" t="str">
        <f>LEFT(Rel_Parc_Exec_Obj_1º_Ano!D15)</f>
        <v>3</v>
      </c>
      <c r="J7" s="42"/>
      <c r="K7" s="42"/>
      <c r="L7" s="45" t="str">
        <f>LEFT('Rel_Parc_Exec_Obj_2º_Ano '!D15)</f>
        <v>2</v>
      </c>
      <c r="M7" s="44"/>
      <c r="N7" s="44"/>
      <c r="O7" s="41" t="str">
        <f>LEFT('Rel_Parc_Exec_Obj_3º_Ano '!D15)</f>
        <v>3</v>
      </c>
      <c r="P7" s="42"/>
      <c r="Q7" s="42"/>
      <c r="R7" s="45" t="str">
        <f>LEFT('Rel_Parc_Exec_Obj_4º_Ano '!D15)</f>
        <v>3</v>
      </c>
      <c r="S7" s="44"/>
      <c r="T7" s="44"/>
      <c r="U7" s="41" t="str">
        <f>LEFT('Rel_Parc_Exec_Obj_5º_Ano '!D15)</f>
        <v>3</v>
      </c>
      <c r="V7" s="42"/>
      <c r="W7" s="47"/>
      <c r="X7" s="44" t="s">
        <v>72</v>
      </c>
      <c r="Y7" s="48">
        <f>MEDIAN(Y2:Y6)</f>
        <v>75</v>
      </c>
    </row>
    <row r="8" spans="1:25" ht="30" x14ac:dyDescent="0.25">
      <c r="A8" s="23" t="s">
        <v>150</v>
      </c>
      <c r="B8" s="23" t="s">
        <v>151</v>
      </c>
      <c r="C8" s="23" t="s">
        <v>152</v>
      </c>
      <c r="D8" s="23" t="s">
        <v>130</v>
      </c>
      <c r="E8" s="23">
        <v>40</v>
      </c>
      <c r="F8" s="37" t="s">
        <v>131</v>
      </c>
      <c r="G8" s="21"/>
      <c r="H8" s="21"/>
      <c r="I8" s="41" t="str">
        <f>LEFT(Rel_Parc_Exec_Obj_1º_Ano!D16)</f>
        <v>3</v>
      </c>
      <c r="J8" s="42"/>
      <c r="K8" s="42"/>
      <c r="L8" s="45" t="str">
        <f>LEFT('Rel_Parc_Exec_Obj_2º_Ano '!D16)</f>
        <v>4</v>
      </c>
      <c r="M8" s="44"/>
      <c r="N8" s="44"/>
      <c r="O8" s="41" t="str">
        <f>LEFT('Rel_Parc_Exec_Obj_3º_Ano '!D16)</f>
        <v>3</v>
      </c>
      <c r="P8" s="42"/>
      <c r="Q8" s="42"/>
      <c r="R8" s="45" t="str">
        <f>LEFT('Rel_Parc_Exec_Obj_4º_Ano '!D16)</f>
        <v>3</v>
      </c>
      <c r="S8" s="44"/>
      <c r="T8" s="44"/>
      <c r="U8" s="41" t="str">
        <f>LEFT('Rel_Parc_Exec_Obj_5º_Ano '!D16)</f>
        <v>3</v>
      </c>
      <c r="V8" s="42"/>
      <c r="W8" s="47"/>
      <c r="X8" s="44"/>
      <c r="Y8" s="44"/>
    </row>
    <row r="9" spans="1:25" ht="30" x14ac:dyDescent="0.25">
      <c r="A9" s="23" t="s">
        <v>153</v>
      </c>
      <c r="B9" s="23" t="s">
        <v>154</v>
      </c>
      <c r="C9" s="23" t="s">
        <v>155</v>
      </c>
      <c r="D9" s="23" t="s">
        <v>130</v>
      </c>
      <c r="E9" s="23">
        <v>40</v>
      </c>
      <c r="F9" s="37" t="s">
        <v>131</v>
      </c>
      <c r="G9" s="21"/>
      <c r="H9" s="21"/>
      <c r="I9" s="41" t="str">
        <f>LEFT(Rel_Parc_Exec_Obj_1º_Ano!D17)</f>
        <v>3</v>
      </c>
      <c r="J9" s="42"/>
      <c r="K9" s="42"/>
      <c r="L9" s="45" t="str">
        <f>LEFT('Rel_Parc_Exec_Obj_2º_Ano '!D17)</f>
        <v>3</v>
      </c>
      <c r="M9" s="44"/>
      <c r="N9" s="44"/>
      <c r="O9" s="41" t="str">
        <f>LEFT('Rel_Parc_Exec_Obj_3º_Ano '!D17)</f>
        <v>3</v>
      </c>
      <c r="P9" s="42"/>
      <c r="Q9" s="42"/>
      <c r="R9" s="45" t="str">
        <f>LEFT('Rel_Parc_Exec_Obj_4º_Ano '!D17)</f>
        <v>3</v>
      </c>
      <c r="S9" s="44"/>
      <c r="T9" s="44"/>
      <c r="U9" s="41" t="str">
        <f>LEFT('Rel_Parc_Exec_Obj_5º_Ano '!D17)</f>
        <v>3</v>
      </c>
      <c r="V9" s="42"/>
      <c r="W9" s="47"/>
      <c r="X9" s="44"/>
      <c r="Y9" s="44"/>
    </row>
    <row r="10" spans="1:25" ht="30" x14ac:dyDescent="0.25">
      <c r="A10" s="23" t="s">
        <v>156</v>
      </c>
      <c r="B10" s="23" t="s">
        <v>157</v>
      </c>
      <c r="C10" s="23" t="s">
        <v>158</v>
      </c>
      <c r="D10" s="23" t="s">
        <v>130</v>
      </c>
      <c r="E10" s="23">
        <v>40</v>
      </c>
      <c r="F10" s="37" t="s">
        <v>131</v>
      </c>
      <c r="G10" s="21"/>
      <c r="H10" s="21"/>
      <c r="I10" s="41" t="str">
        <f>LEFT(Rel_Parc_Exec_Obj_1º_Ano!D18)</f>
        <v>3</v>
      </c>
      <c r="J10" s="42"/>
      <c r="K10" s="42"/>
      <c r="L10" s="45" t="str">
        <f>LEFT('Rel_Parc_Exec_Obj_2º_Ano '!D18)</f>
        <v>3</v>
      </c>
      <c r="M10" s="44"/>
      <c r="N10" s="44"/>
      <c r="O10" s="41" t="str">
        <f>LEFT('Rel_Parc_Exec_Obj_3º_Ano '!D18)</f>
        <v>3</v>
      </c>
      <c r="P10" s="42"/>
      <c r="Q10" s="42"/>
      <c r="R10" s="45" t="str">
        <f>LEFT('Rel_Parc_Exec_Obj_4º_Ano '!D18)</f>
        <v>3</v>
      </c>
      <c r="S10" s="44"/>
      <c r="T10" s="44"/>
      <c r="U10" s="41" t="str">
        <f>LEFT('Rel_Parc_Exec_Obj_5º_Ano '!D18)</f>
        <v>3</v>
      </c>
      <c r="V10" s="42"/>
      <c r="W10" s="47"/>
      <c r="X10" s="44"/>
      <c r="Y10" s="44"/>
    </row>
    <row r="11" spans="1:25" ht="30" x14ac:dyDescent="0.25">
      <c r="A11" s="23" t="s">
        <v>159</v>
      </c>
      <c r="B11" s="23" t="s">
        <v>160</v>
      </c>
      <c r="C11" s="23" t="s">
        <v>161</v>
      </c>
      <c r="D11" s="23" t="s">
        <v>130</v>
      </c>
      <c r="E11" s="23">
        <v>40</v>
      </c>
      <c r="F11" s="37" t="s">
        <v>131</v>
      </c>
      <c r="G11" s="21"/>
      <c r="H11" s="21"/>
      <c r="I11" s="41" t="str">
        <f>LEFT(Rel_Parc_Exec_Obj_1º_Ano!D19)</f>
        <v>3</v>
      </c>
      <c r="J11" s="42"/>
      <c r="K11" s="42"/>
      <c r="L11" s="45" t="str">
        <f>LEFT('Rel_Parc_Exec_Obj_2º_Ano '!D19)</f>
        <v>3</v>
      </c>
      <c r="M11" s="44"/>
      <c r="N11" s="44"/>
      <c r="O11" s="41" t="str">
        <f>LEFT('Rel_Parc_Exec_Obj_3º_Ano '!D19)</f>
        <v>3</v>
      </c>
      <c r="P11" s="42"/>
      <c r="Q11" s="42"/>
      <c r="R11" s="45" t="str">
        <f>LEFT('Rel_Parc_Exec_Obj_4º_Ano '!D19)</f>
        <v>3</v>
      </c>
      <c r="S11" s="44"/>
      <c r="T11" s="44"/>
      <c r="U11" s="41" t="str">
        <f>LEFT('Rel_Parc_Exec_Obj_5º_Ano '!D19)</f>
        <v>3</v>
      </c>
      <c r="V11" s="42"/>
      <c r="W11" s="47"/>
      <c r="X11" s="44"/>
      <c r="Y11" s="44"/>
    </row>
    <row r="12" spans="1:25" ht="30" x14ac:dyDescent="0.25">
      <c r="A12" s="23" t="s">
        <v>162</v>
      </c>
      <c r="B12" s="23" t="s">
        <v>163</v>
      </c>
      <c r="C12" s="23" t="s">
        <v>164</v>
      </c>
      <c r="D12" s="23" t="s">
        <v>130</v>
      </c>
      <c r="E12" s="23">
        <v>40</v>
      </c>
      <c r="F12" s="37" t="s">
        <v>131</v>
      </c>
      <c r="G12" s="21"/>
      <c r="H12" s="21"/>
      <c r="I12" s="41" t="str">
        <f>LEFT(Rel_Parc_Exec_Obj_1º_Ano!D20)</f>
        <v>3</v>
      </c>
      <c r="J12" s="42"/>
      <c r="K12" s="42"/>
      <c r="L12" s="45" t="str">
        <f>LEFT('Rel_Parc_Exec_Obj_2º_Ano '!D20)</f>
        <v>2</v>
      </c>
      <c r="M12" s="44"/>
      <c r="N12" s="44"/>
      <c r="O12" s="41" t="str">
        <f>LEFT('Rel_Parc_Exec_Obj_3º_Ano '!D20)</f>
        <v>2</v>
      </c>
      <c r="P12" s="42"/>
      <c r="Q12" s="42"/>
      <c r="R12" s="45" t="str">
        <f>LEFT('Rel_Parc_Exec_Obj_4º_Ano '!D20)</f>
        <v>3</v>
      </c>
      <c r="S12" s="44"/>
      <c r="T12" s="44"/>
      <c r="U12" s="41" t="str">
        <f>LEFT('Rel_Parc_Exec_Obj_5º_Ano '!D20)</f>
        <v>3</v>
      </c>
      <c r="V12" s="42"/>
      <c r="W12" s="47"/>
      <c r="X12" s="44"/>
      <c r="Y12" s="44"/>
    </row>
    <row r="13" spans="1:25" ht="30" x14ac:dyDescent="0.25">
      <c r="A13" s="23" t="s">
        <v>165</v>
      </c>
      <c r="B13" s="23" t="s">
        <v>132</v>
      </c>
      <c r="C13" s="23" t="s">
        <v>166</v>
      </c>
      <c r="D13" s="23" t="s">
        <v>130</v>
      </c>
      <c r="E13" s="23">
        <v>40</v>
      </c>
      <c r="F13" s="37" t="s">
        <v>131</v>
      </c>
      <c r="I13" s="41" cm="1">
        <f t="array" ref="I13">SUM(VALUE(I3:I12))</f>
        <v>30</v>
      </c>
      <c r="J13" s="42"/>
      <c r="K13" s="42"/>
      <c r="L13" s="45" cm="1">
        <f t="array" ref="L13">SUM(VALUE(L3:L12))</f>
        <v>26</v>
      </c>
      <c r="M13" s="44"/>
      <c r="N13" s="44"/>
      <c r="O13" s="41" cm="1">
        <f t="array" ref="O13">SUM(VALUE(O3:O12))</f>
        <v>29</v>
      </c>
      <c r="P13" s="42"/>
      <c r="Q13" s="42"/>
      <c r="R13" s="45" cm="1">
        <f t="array" ref="R13">SUM(VALUE(R3:R12))</f>
        <v>30</v>
      </c>
      <c r="S13" s="44"/>
      <c r="T13" s="44"/>
      <c r="U13" s="41" cm="1">
        <f t="array" ref="U13">SUM(VALUE(U3:U12))</f>
        <v>30</v>
      </c>
      <c r="V13" s="42"/>
      <c r="W13" s="47"/>
      <c r="X13" s="44"/>
      <c r="Y13" s="44"/>
    </row>
    <row r="14" spans="1:25" ht="30" x14ac:dyDescent="0.25">
      <c r="A14" s="23" t="s">
        <v>167</v>
      </c>
      <c r="B14" s="23" t="s">
        <v>168</v>
      </c>
      <c r="C14" s="23" t="s">
        <v>169</v>
      </c>
      <c r="D14" s="23" t="s">
        <v>130</v>
      </c>
      <c r="E14" s="23">
        <v>40</v>
      </c>
      <c r="F14" s="37" t="s">
        <v>131</v>
      </c>
    </row>
    <row r="15" spans="1:25" ht="30" x14ac:dyDescent="0.25">
      <c r="A15" s="23" t="s">
        <v>170</v>
      </c>
      <c r="B15" s="23" t="s">
        <v>171</v>
      </c>
      <c r="C15" s="23" t="s">
        <v>172</v>
      </c>
      <c r="D15" s="23" t="s">
        <v>130</v>
      </c>
      <c r="E15" s="23">
        <v>40</v>
      </c>
      <c r="F15" s="37" t="s">
        <v>131</v>
      </c>
    </row>
    <row r="16" spans="1:25" ht="30" x14ac:dyDescent="0.25">
      <c r="A16" s="23" t="s">
        <v>173</v>
      </c>
      <c r="B16" s="23" t="s">
        <v>174</v>
      </c>
      <c r="C16" s="23" t="s">
        <v>175</v>
      </c>
      <c r="D16" s="23" t="s">
        <v>130</v>
      </c>
      <c r="E16" s="23">
        <v>40</v>
      </c>
      <c r="F16" s="37" t="s">
        <v>131</v>
      </c>
    </row>
    <row r="17" spans="1:6" ht="30" x14ac:dyDescent="0.25">
      <c r="A17" s="23" t="s">
        <v>176</v>
      </c>
      <c r="B17" s="23" t="s">
        <v>177</v>
      </c>
      <c r="C17" s="23" t="s">
        <v>178</v>
      </c>
      <c r="D17" s="23" t="s">
        <v>179</v>
      </c>
      <c r="E17" s="23">
        <v>40</v>
      </c>
      <c r="F17" s="37" t="s">
        <v>131</v>
      </c>
    </row>
    <row r="18" spans="1:6" ht="30" x14ac:dyDescent="0.25">
      <c r="A18" s="23" t="s">
        <v>180</v>
      </c>
      <c r="B18" s="23" t="s">
        <v>137</v>
      </c>
      <c r="C18" s="23" t="s">
        <v>181</v>
      </c>
      <c r="D18" s="23" t="s">
        <v>179</v>
      </c>
      <c r="E18" s="23">
        <v>40</v>
      </c>
      <c r="F18" s="37" t="s">
        <v>131</v>
      </c>
    </row>
    <row r="19" spans="1:6" ht="30" x14ac:dyDescent="0.25">
      <c r="A19" s="23" t="s">
        <v>182</v>
      </c>
      <c r="B19" s="23" t="s">
        <v>183</v>
      </c>
      <c r="C19" s="23" t="s">
        <v>184</v>
      </c>
      <c r="D19" s="23" t="s">
        <v>130</v>
      </c>
      <c r="E19" s="23">
        <v>40</v>
      </c>
      <c r="F19" s="37" t="s">
        <v>131</v>
      </c>
    </row>
    <row r="20" spans="1:6" ht="30" x14ac:dyDescent="0.25">
      <c r="A20" s="23" t="s">
        <v>185</v>
      </c>
      <c r="B20" s="23" t="s">
        <v>186</v>
      </c>
      <c r="C20" s="23" t="s">
        <v>187</v>
      </c>
      <c r="D20" s="23" t="s">
        <v>179</v>
      </c>
      <c r="E20" s="23">
        <v>40</v>
      </c>
      <c r="F20" s="37" t="s">
        <v>131</v>
      </c>
    </row>
    <row r="21" spans="1:6" ht="30" x14ac:dyDescent="0.25">
      <c r="A21" s="23" t="s">
        <v>188</v>
      </c>
      <c r="B21" s="23" t="s">
        <v>189</v>
      </c>
      <c r="C21" s="23" t="s">
        <v>190</v>
      </c>
      <c r="D21" s="23" t="s">
        <v>130</v>
      </c>
      <c r="E21" s="23">
        <v>40</v>
      </c>
      <c r="F21" s="37" t="s">
        <v>131</v>
      </c>
    </row>
    <row r="22" spans="1:6" ht="30" x14ac:dyDescent="0.25">
      <c r="A22" s="23" t="s">
        <v>191</v>
      </c>
      <c r="B22" s="23" t="s">
        <v>144</v>
      </c>
      <c r="C22" s="23" t="s">
        <v>192</v>
      </c>
      <c r="D22" s="23" t="s">
        <v>130</v>
      </c>
      <c r="E22" s="23">
        <v>40</v>
      </c>
      <c r="F22" s="37" t="s">
        <v>131</v>
      </c>
    </row>
    <row r="23" spans="1:6" ht="30" x14ac:dyDescent="0.25">
      <c r="A23" s="23" t="s">
        <v>193</v>
      </c>
      <c r="B23" s="23" t="s">
        <v>147</v>
      </c>
      <c r="C23" s="23" t="s">
        <v>194</v>
      </c>
      <c r="D23" s="23" t="s">
        <v>179</v>
      </c>
      <c r="E23" s="23">
        <v>40</v>
      </c>
      <c r="F23" s="37" t="s">
        <v>131</v>
      </c>
    </row>
    <row r="24" spans="1:6" ht="30" x14ac:dyDescent="0.25">
      <c r="A24" s="23" t="s">
        <v>195</v>
      </c>
      <c r="B24" s="23" t="s">
        <v>196</v>
      </c>
      <c r="C24" s="23" t="s">
        <v>197</v>
      </c>
      <c r="D24" s="23" t="s">
        <v>179</v>
      </c>
      <c r="E24" s="23">
        <v>40</v>
      </c>
      <c r="F24" s="37" t="s">
        <v>131</v>
      </c>
    </row>
    <row r="25" spans="1:6" ht="30" x14ac:dyDescent="0.25">
      <c r="A25" s="23" t="s">
        <v>198</v>
      </c>
      <c r="B25" s="23" t="s">
        <v>199</v>
      </c>
      <c r="C25" s="23" t="s">
        <v>200</v>
      </c>
      <c r="D25" s="23" t="s">
        <v>179</v>
      </c>
      <c r="E25" s="23">
        <v>40</v>
      </c>
      <c r="F25" s="37" t="s">
        <v>131</v>
      </c>
    </row>
    <row r="26" spans="1:6" ht="30" x14ac:dyDescent="0.25">
      <c r="A26" s="23" t="s">
        <v>201</v>
      </c>
      <c r="B26" s="23" t="s">
        <v>150</v>
      </c>
      <c r="C26" s="23" t="s">
        <v>202</v>
      </c>
      <c r="D26" s="23" t="s">
        <v>179</v>
      </c>
      <c r="E26" s="23">
        <v>40</v>
      </c>
      <c r="F26" s="37" t="s">
        <v>131</v>
      </c>
    </row>
    <row r="27" spans="1:6" ht="30" x14ac:dyDescent="0.25">
      <c r="A27" s="23" t="s">
        <v>203</v>
      </c>
      <c r="B27" s="23" t="s">
        <v>204</v>
      </c>
      <c r="C27" s="23" t="s">
        <v>205</v>
      </c>
      <c r="D27" s="23" t="s">
        <v>179</v>
      </c>
      <c r="E27" s="23">
        <v>40</v>
      </c>
      <c r="F27" s="37" t="s">
        <v>131</v>
      </c>
    </row>
    <row r="28" spans="1:6" ht="30" x14ac:dyDescent="0.25">
      <c r="A28" s="23" t="s">
        <v>206</v>
      </c>
      <c r="B28" s="23" t="s">
        <v>207</v>
      </c>
      <c r="C28" s="23" t="s">
        <v>208</v>
      </c>
      <c r="D28" s="23" t="s">
        <v>130</v>
      </c>
      <c r="E28" s="23">
        <v>40</v>
      </c>
      <c r="F28" s="37" t="s">
        <v>131</v>
      </c>
    </row>
    <row r="29" spans="1:6" x14ac:dyDescent="0.25">
      <c r="A29" s="23" t="s">
        <v>209</v>
      </c>
      <c r="B29" s="23" t="s">
        <v>153</v>
      </c>
      <c r="C29" s="23" t="s">
        <v>210</v>
      </c>
      <c r="D29" s="23" t="s">
        <v>130</v>
      </c>
      <c r="E29" s="23">
        <v>32</v>
      </c>
      <c r="F29" s="38" t="s">
        <v>211</v>
      </c>
    </row>
    <row r="30" spans="1:6" x14ac:dyDescent="0.25">
      <c r="A30" s="23" t="s">
        <v>212</v>
      </c>
      <c r="B30" s="23" t="s">
        <v>213</v>
      </c>
      <c r="C30" s="23" t="s">
        <v>214</v>
      </c>
      <c r="D30" s="23" t="s">
        <v>130</v>
      </c>
      <c r="E30" s="23">
        <v>36</v>
      </c>
      <c r="F30" s="38" t="s">
        <v>135</v>
      </c>
    </row>
    <row r="31" spans="1:6" ht="30" x14ac:dyDescent="0.25">
      <c r="A31" s="23" t="s">
        <v>215</v>
      </c>
      <c r="B31" s="23" t="s">
        <v>216</v>
      </c>
      <c r="C31" s="23" t="s">
        <v>217</v>
      </c>
      <c r="D31" s="23" t="s">
        <v>130</v>
      </c>
      <c r="E31" s="23">
        <v>40</v>
      </c>
      <c r="F31" s="37" t="s">
        <v>131</v>
      </c>
    </row>
    <row r="32" spans="1:6" ht="30" x14ac:dyDescent="0.25">
      <c r="A32" s="23" t="s">
        <v>218</v>
      </c>
      <c r="B32" s="23" t="s">
        <v>159</v>
      </c>
      <c r="C32" s="23" t="s">
        <v>219</v>
      </c>
      <c r="D32" s="23" t="s">
        <v>130</v>
      </c>
      <c r="E32" s="23">
        <v>40</v>
      </c>
      <c r="F32" s="37" t="s">
        <v>131</v>
      </c>
    </row>
    <row r="33" spans="1:6" ht="30" x14ac:dyDescent="0.25">
      <c r="A33" s="23" t="s">
        <v>220</v>
      </c>
      <c r="B33" s="23" t="s">
        <v>221</v>
      </c>
      <c r="C33" s="23" t="s">
        <v>222</v>
      </c>
      <c r="D33" s="23" t="s">
        <v>130</v>
      </c>
      <c r="E33" s="23">
        <v>40</v>
      </c>
      <c r="F33" s="37" t="s">
        <v>131</v>
      </c>
    </row>
    <row r="34" spans="1:6" ht="30" x14ac:dyDescent="0.25">
      <c r="A34" s="23"/>
      <c r="B34" s="23" t="s">
        <v>162</v>
      </c>
      <c r="C34" s="23" t="s">
        <v>223</v>
      </c>
      <c r="D34" s="23" t="s">
        <v>179</v>
      </c>
      <c r="E34" s="23">
        <v>40</v>
      </c>
      <c r="F34" s="37" t="s">
        <v>131</v>
      </c>
    </row>
    <row r="35" spans="1:6" x14ac:dyDescent="0.25">
      <c r="A35" s="23"/>
      <c r="B35" s="23" t="s">
        <v>224</v>
      </c>
      <c r="C35" s="23" t="s">
        <v>225</v>
      </c>
      <c r="D35" s="23" t="s">
        <v>130</v>
      </c>
      <c r="E35" s="23">
        <v>32</v>
      </c>
      <c r="F35" s="39" t="s">
        <v>226</v>
      </c>
    </row>
    <row r="36" spans="1:6" ht="30" x14ac:dyDescent="0.25">
      <c r="A36" s="23"/>
      <c r="B36" s="23" t="s">
        <v>165</v>
      </c>
      <c r="C36" s="23" t="s">
        <v>227</v>
      </c>
      <c r="D36" s="23" t="s">
        <v>130</v>
      </c>
      <c r="E36" s="23">
        <v>40</v>
      </c>
      <c r="F36" s="37" t="s">
        <v>131</v>
      </c>
    </row>
    <row r="37" spans="1:6" ht="30" x14ac:dyDescent="0.25">
      <c r="A37" s="23"/>
      <c r="B37" s="23" t="s">
        <v>167</v>
      </c>
      <c r="C37" s="23" t="s">
        <v>228</v>
      </c>
      <c r="D37" s="23" t="s">
        <v>130</v>
      </c>
      <c r="E37" s="23">
        <v>40</v>
      </c>
      <c r="F37" s="37" t="s">
        <v>131</v>
      </c>
    </row>
    <row r="38" spans="1:6" ht="30" x14ac:dyDescent="0.25">
      <c r="A38" s="23"/>
      <c r="B38" s="23" t="s">
        <v>170</v>
      </c>
      <c r="C38" s="23" t="s">
        <v>229</v>
      </c>
      <c r="D38" s="23" t="s">
        <v>130</v>
      </c>
      <c r="E38" s="23">
        <v>40</v>
      </c>
      <c r="F38" s="37" t="s">
        <v>131</v>
      </c>
    </row>
    <row r="39" spans="1:6" x14ac:dyDescent="0.25">
      <c r="A39" s="23"/>
      <c r="B39" s="23" t="s">
        <v>230</v>
      </c>
      <c r="C39" s="23" t="s">
        <v>231</v>
      </c>
      <c r="D39" s="23" t="s">
        <v>130</v>
      </c>
      <c r="E39" s="23">
        <v>36</v>
      </c>
      <c r="F39" s="38" t="s">
        <v>135</v>
      </c>
    </row>
    <row r="40" spans="1:6" ht="30" x14ac:dyDescent="0.25">
      <c r="A40" s="23"/>
      <c r="B40" s="23" t="s">
        <v>232</v>
      </c>
      <c r="C40" s="23" t="s">
        <v>233</v>
      </c>
      <c r="D40" s="23" t="s">
        <v>130</v>
      </c>
      <c r="E40" s="23">
        <v>40</v>
      </c>
      <c r="F40" s="37" t="s">
        <v>131</v>
      </c>
    </row>
    <row r="41" spans="1:6" ht="30" x14ac:dyDescent="0.25">
      <c r="A41" s="23"/>
      <c r="B41" s="23" t="s">
        <v>234</v>
      </c>
      <c r="C41" s="23" t="s">
        <v>235</v>
      </c>
      <c r="D41" s="23" t="s">
        <v>179</v>
      </c>
      <c r="E41" s="23">
        <v>40</v>
      </c>
      <c r="F41" s="37" t="s">
        <v>131</v>
      </c>
    </row>
    <row r="42" spans="1:6" ht="30" x14ac:dyDescent="0.25">
      <c r="A42" s="23"/>
      <c r="B42" s="23" t="s">
        <v>236</v>
      </c>
      <c r="C42" s="23" t="s">
        <v>237</v>
      </c>
      <c r="D42" s="23" t="s">
        <v>130</v>
      </c>
      <c r="E42" s="23">
        <v>40</v>
      </c>
      <c r="F42" s="37" t="s">
        <v>131</v>
      </c>
    </row>
    <row r="43" spans="1:6" ht="30" x14ac:dyDescent="0.25">
      <c r="A43" s="23"/>
      <c r="B43" s="23" t="s">
        <v>238</v>
      </c>
      <c r="C43" s="23" t="s">
        <v>239</v>
      </c>
      <c r="D43" s="23" t="s">
        <v>130</v>
      </c>
      <c r="E43" s="23">
        <v>40</v>
      </c>
      <c r="F43" s="37" t="s">
        <v>131</v>
      </c>
    </row>
    <row r="44" spans="1:6" ht="30" x14ac:dyDescent="0.25">
      <c r="A44" s="23"/>
      <c r="B44" s="23" t="s">
        <v>240</v>
      </c>
      <c r="C44" s="23" t="s">
        <v>241</v>
      </c>
      <c r="D44" s="23" t="s">
        <v>130</v>
      </c>
      <c r="E44" s="23">
        <v>40</v>
      </c>
      <c r="F44" s="37" t="s">
        <v>131</v>
      </c>
    </row>
    <row r="45" spans="1:6" ht="30" x14ac:dyDescent="0.25">
      <c r="A45" s="23"/>
      <c r="B45" s="23" t="s">
        <v>242</v>
      </c>
      <c r="C45" s="23" t="s">
        <v>243</v>
      </c>
      <c r="D45" s="23" t="s">
        <v>179</v>
      </c>
      <c r="E45" s="23">
        <v>40</v>
      </c>
      <c r="F45" s="37" t="s">
        <v>131</v>
      </c>
    </row>
    <row r="46" spans="1:6" x14ac:dyDescent="0.25">
      <c r="A46" s="23"/>
      <c r="B46" s="23" t="s">
        <v>244</v>
      </c>
      <c r="C46" s="23" t="s">
        <v>245</v>
      </c>
      <c r="D46" s="23" t="s">
        <v>130</v>
      </c>
      <c r="E46" s="23">
        <v>28</v>
      </c>
      <c r="F46" s="38" t="s">
        <v>246</v>
      </c>
    </row>
    <row r="47" spans="1:6" x14ac:dyDescent="0.25">
      <c r="A47" s="23"/>
      <c r="B47" s="23" t="s">
        <v>247</v>
      </c>
      <c r="C47" s="23" t="s">
        <v>248</v>
      </c>
      <c r="D47" s="23" t="s">
        <v>179</v>
      </c>
      <c r="E47" s="23">
        <v>36</v>
      </c>
      <c r="F47" s="38" t="s">
        <v>249</v>
      </c>
    </row>
    <row r="48" spans="1:6" x14ac:dyDescent="0.25">
      <c r="A48" s="23"/>
      <c r="B48" s="23" t="s">
        <v>250</v>
      </c>
      <c r="C48" s="23" t="s">
        <v>251</v>
      </c>
      <c r="D48" s="23" t="s">
        <v>130</v>
      </c>
      <c r="E48" s="23">
        <v>36</v>
      </c>
      <c r="F48" s="38" t="s">
        <v>252</v>
      </c>
    </row>
    <row r="49" spans="1:6" ht="30" x14ac:dyDescent="0.25">
      <c r="A49" s="23"/>
      <c r="B49" s="23" t="s">
        <v>176</v>
      </c>
      <c r="C49" s="23" t="s">
        <v>253</v>
      </c>
      <c r="D49" s="23" t="s">
        <v>130</v>
      </c>
      <c r="E49" s="23">
        <v>40</v>
      </c>
      <c r="F49" s="37" t="s">
        <v>131</v>
      </c>
    </row>
    <row r="50" spans="1:6" x14ac:dyDescent="0.25">
      <c r="A50" s="23"/>
      <c r="B50" s="23" t="s">
        <v>254</v>
      </c>
      <c r="C50" s="23" t="s">
        <v>255</v>
      </c>
      <c r="D50" s="23" t="s">
        <v>179</v>
      </c>
      <c r="E50" s="23">
        <v>32</v>
      </c>
      <c r="F50" s="38" t="s">
        <v>256</v>
      </c>
    </row>
    <row r="51" spans="1:6" x14ac:dyDescent="0.25">
      <c r="A51" s="23"/>
      <c r="B51" s="23" t="s">
        <v>257</v>
      </c>
      <c r="C51" s="23"/>
      <c r="D51" s="23"/>
      <c r="E51" s="23"/>
      <c r="F51" s="23"/>
    </row>
    <row r="52" spans="1:6" x14ac:dyDescent="0.25">
      <c r="A52" s="23"/>
      <c r="B52" s="23" t="s">
        <v>258</v>
      </c>
      <c r="C52" s="23"/>
      <c r="D52" s="23"/>
      <c r="E52" s="23"/>
      <c r="F52" s="23"/>
    </row>
    <row r="53" spans="1:6" x14ac:dyDescent="0.25">
      <c r="A53" s="23"/>
      <c r="B53" s="23" t="s">
        <v>259</v>
      </c>
      <c r="C53" s="23"/>
      <c r="D53" s="23"/>
      <c r="E53" s="23"/>
      <c r="F53" s="23"/>
    </row>
    <row r="54" spans="1:6" x14ac:dyDescent="0.25">
      <c r="A54" s="23"/>
      <c r="B54" s="23" t="s">
        <v>260</v>
      </c>
      <c r="C54" s="23"/>
      <c r="D54" s="23"/>
      <c r="E54" s="23"/>
      <c r="F54" s="23"/>
    </row>
    <row r="55" spans="1:6" x14ac:dyDescent="0.25">
      <c r="A55" s="23"/>
      <c r="B55" s="23" t="s">
        <v>182</v>
      </c>
      <c r="C55" s="23"/>
      <c r="D55" s="23"/>
      <c r="E55" s="23"/>
      <c r="F55" s="23"/>
    </row>
    <row r="56" spans="1:6" x14ac:dyDescent="0.25">
      <c r="A56" s="23"/>
      <c r="B56" s="23" t="s">
        <v>261</v>
      </c>
      <c r="C56" s="23"/>
      <c r="D56" s="23"/>
      <c r="E56" s="23"/>
      <c r="F56" s="23"/>
    </row>
    <row r="57" spans="1:6" x14ac:dyDescent="0.25">
      <c r="A57" s="23"/>
      <c r="B57" s="23" t="s">
        <v>185</v>
      </c>
      <c r="C57" s="23"/>
      <c r="D57" s="23"/>
      <c r="E57" s="23"/>
      <c r="F57" s="23"/>
    </row>
    <row r="58" spans="1:6" x14ac:dyDescent="0.25">
      <c r="A58" s="23"/>
      <c r="B58" s="23" t="s">
        <v>262</v>
      </c>
      <c r="C58" s="23"/>
      <c r="D58" s="23"/>
      <c r="E58" s="23"/>
      <c r="F58" s="23"/>
    </row>
    <row r="59" spans="1:6" x14ac:dyDescent="0.25">
      <c r="A59" s="23"/>
      <c r="B59" s="23" t="s">
        <v>263</v>
      </c>
      <c r="C59" s="23"/>
      <c r="D59" s="23"/>
      <c r="E59" s="23"/>
      <c r="F59" s="23"/>
    </row>
    <row r="60" spans="1:6" x14ac:dyDescent="0.25">
      <c r="A60" s="23"/>
      <c r="B60" s="23" t="s">
        <v>264</v>
      </c>
      <c r="C60" s="23"/>
      <c r="D60" s="23"/>
      <c r="E60" s="23"/>
      <c r="F60" s="23"/>
    </row>
    <row r="61" spans="1:6" x14ac:dyDescent="0.25">
      <c r="A61" s="23"/>
      <c r="B61" s="23" t="s">
        <v>188</v>
      </c>
      <c r="C61" s="23"/>
      <c r="D61" s="23"/>
      <c r="E61" s="23"/>
      <c r="F61" s="23"/>
    </row>
    <row r="62" spans="1:6" x14ac:dyDescent="0.25">
      <c r="A62" s="23"/>
      <c r="B62" s="23" t="s">
        <v>265</v>
      </c>
      <c r="C62" s="23"/>
      <c r="D62" s="23"/>
      <c r="E62" s="23"/>
      <c r="F62" s="23"/>
    </row>
    <row r="63" spans="1:6" x14ac:dyDescent="0.25">
      <c r="A63" s="23"/>
      <c r="B63" s="23" t="s">
        <v>191</v>
      </c>
      <c r="C63" s="23"/>
      <c r="D63" s="23"/>
      <c r="E63" s="23"/>
      <c r="F63" s="23"/>
    </row>
    <row r="64" spans="1:6" x14ac:dyDescent="0.25">
      <c r="A64" s="23"/>
      <c r="B64" s="23" t="s">
        <v>193</v>
      </c>
      <c r="C64" s="23"/>
      <c r="D64" s="23"/>
      <c r="E64" s="23"/>
      <c r="F64" s="23"/>
    </row>
    <row r="65" spans="1:6" x14ac:dyDescent="0.25">
      <c r="A65" s="23"/>
      <c r="B65" s="23" t="s">
        <v>266</v>
      </c>
      <c r="C65" s="23"/>
      <c r="D65" s="23"/>
      <c r="E65" s="23"/>
      <c r="F65" s="23"/>
    </row>
    <row r="66" spans="1:6" x14ac:dyDescent="0.25">
      <c r="A66" s="23"/>
      <c r="B66" s="23" t="s">
        <v>267</v>
      </c>
      <c r="C66" s="23"/>
      <c r="D66" s="23"/>
      <c r="E66" s="23"/>
      <c r="F66" s="23"/>
    </row>
    <row r="67" spans="1:6" x14ac:dyDescent="0.25">
      <c r="A67" s="23"/>
      <c r="B67" s="23" t="s">
        <v>268</v>
      </c>
      <c r="C67" s="23"/>
      <c r="D67" s="23"/>
      <c r="E67" s="23"/>
      <c r="F67" s="23"/>
    </row>
    <row r="68" spans="1:6" x14ac:dyDescent="0.25">
      <c r="A68" s="23"/>
      <c r="B68" s="23" t="s">
        <v>231</v>
      </c>
      <c r="C68" s="23"/>
      <c r="D68" s="23"/>
      <c r="E68" s="23"/>
      <c r="F68" s="23"/>
    </row>
    <row r="69" spans="1:6" x14ac:dyDescent="0.25">
      <c r="A69" s="23"/>
      <c r="B69" s="23" t="s">
        <v>269</v>
      </c>
      <c r="C69" s="23"/>
      <c r="D69" s="23"/>
      <c r="E69" s="23"/>
      <c r="F69" s="23"/>
    </row>
    <row r="70" spans="1:6" x14ac:dyDescent="0.25">
      <c r="A70" s="23"/>
      <c r="B70" s="23" t="s">
        <v>270</v>
      </c>
      <c r="C70" s="23"/>
      <c r="D70" s="23"/>
      <c r="E70" s="23"/>
      <c r="F70" s="23"/>
    </row>
    <row r="71" spans="1:6" x14ac:dyDescent="0.25">
      <c r="A71" s="23"/>
      <c r="B71" s="23" t="s">
        <v>271</v>
      </c>
      <c r="C71" s="23"/>
      <c r="D71" s="23"/>
      <c r="E71" s="23"/>
      <c r="F71" s="23"/>
    </row>
    <row r="72" spans="1:6" x14ac:dyDescent="0.25">
      <c r="A72" s="23"/>
      <c r="B72" s="23" t="s">
        <v>272</v>
      </c>
      <c r="C72" s="23"/>
      <c r="D72" s="23"/>
      <c r="E72" s="23"/>
      <c r="F72" s="23"/>
    </row>
    <row r="73" spans="1:6" x14ac:dyDescent="0.25">
      <c r="A73" s="23"/>
      <c r="B73" s="23" t="s">
        <v>201</v>
      </c>
      <c r="C73" s="23"/>
      <c r="D73" s="23"/>
      <c r="E73" s="23"/>
      <c r="F73" s="23"/>
    </row>
    <row r="74" spans="1:6" x14ac:dyDescent="0.25">
      <c r="A74" s="23"/>
      <c r="B74" s="23" t="s">
        <v>273</v>
      </c>
      <c r="C74" s="23"/>
      <c r="D74" s="23"/>
      <c r="E74" s="23"/>
      <c r="F74" s="23"/>
    </row>
    <row r="75" spans="1:6" x14ac:dyDescent="0.25">
      <c r="A75" s="23"/>
      <c r="B75" s="23" t="s">
        <v>274</v>
      </c>
      <c r="C75" s="23"/>
      <c r="D75" s="23"/>
      <c r="E75" s="23"/>
      <c r="F75" s="23"/>
    </row>
    <row r="76" spans="1:6" x14ac:dyDescent="0.25">
      <c r="A76" s="23"/>
      <c r="B76" s="23" t="s">
        <v>203</v>
      </c>
      <c r="C76" s="23"/>
      <c r="D76" s="23"/>
      <c r="E76" s="23"/>
      <c r="F76" s="23"/>
    </row>
    <row r="77" spans="1:6" x14ac:dyDescent="0.25">
      <c r="A77" s="23"/>
      <c r="B77" s="23" t="s">
        <v>275</v>
      </c>
      <c r="C77" s="23"/>
      <c r="D77" s="23"/>
      <c r="E77" s="23"/>
      <c r="F77" s="23"/>
    </row>
    <row r="78" spans="1:6" x14ac:dyDescent="0.25">
      <c r="A78" s="23"/>
      <c r="B78" s="23" t="s">
        <v>276</v>
      </c>
      <c r="C78" s="23"/>
      <c r="D78" s="23"/>
      <c r="E78" s="23"/>
      <c r="F78" s="23"/>
    </row>
    <row r="79" spans="1:6" x14ac:dyDescent="0.25">
      <c r="A79" s="23"/>
      <c r="B79" s="23" t="s">
        <v>209</v>
      </c>
      <c r="C79" s="23"/>
      <c r="D79" s="23"/>
      <c r="E79" s="23"/>
      <c r="F79" s="23"/>
    </row>
    <row r="80" spans="1:6" x14ac:dyDescent="0.25">
      <c r="A80" s="23"/>
      <c r="B80" s="23" t="s">
        <v>277</v>
      </c>
      <c r="C80" s="23"/>
      <c r="D80" s="23"/>
      <c r="E80" s="23"/>
      <c r="F80" s="23"/>
    </row>
    <row r="81" spans="1:6" x14ac:dyDescent="0.25">
      <c r="A81" s="23"/>
      <c r="B81" s="23" t="s">
        <v>212</v>
      </c>
      <c r="C81" s="23"/>
      <c r="D81" s="23"/>
      <c r="E81" s="23"/>
      <c r="F81" s="23"/>
    </row>
    <row r="82" spans="1:6" x14ac:dyDescent="0.25">
      <c r="A82" s="23"/>
      <c r="B82" s="23" t="s">
        <v>278</v>
      </c>
      <c r="C82" s="23"/>
      <c r="D82" s="23"/>
      <c r="E82" s="23"/>
      <c r="F82" s="23"/>
    </row>
    <row r="83" spans="1:6" x14ac:dyDescent="0.25">
      <c r="A83" s="23"/>
      <c r="B83" s="23" t="s">
        <v>279</v>
      </c>
      <c r="C83" s="23"/>
      <c r="D83" s="23"/>
      <c r="E83" s="23"/>
      <c r="F83" s="23"/>
    </row>
    <row r="84" spans="1:6" x14ac:dyDescent="0.25">
      <c r="A84" s="23"/>
      <c r="B84" s="23" t="s">
        <v>280</v>
      </c>
      <c r="C84" s="23"/>
      <c r="D84" s="23"/>
      <c r="E84" s="23"/>
      <c r="F84" s="23"/>
    </row>
    <row r="85" spans="1:6" x14ac:dyDescent="0.25">
      <c r="A85" s="23"/>
      <c r="B85" s="23" t="s">
        <v>281</v>
      </c>
      <c r="C85" s="23"/>
      <c r="D85" s="23"/>
      <c r="E85" s="23"/>
      <c r="F85" s="23"/>
    </row>
    <row r="86" spans="1:6" x14ac:dyDescent="0.25">
      <c r="A86" s="23"/>
      <c r="B86" s="23" t="s">
        <v>282</v>
      </c>
      <c r="C86" s="23"/>
      <c r="D86" s="23"/>
      <c r="E86" s="23"/>
      <c r="F86" s="23"/>
    </row>
    <row r="87" spans="1:6" x14ac:dyDescent="0.25">
      <c r="A87" s="23"/>
      <c r="B87" s="23" t="s">
        <v>283</v>
      </c>
      <c r="C87" s="23"/>
      <c r="D87" s="23"/>
      <c r="E87" s="23"/>
      <c r="F87" s="23"/>
    </row>
    <row r="88" spans="1:6" x14ac:dyDescent="0.25">
      <c r="A88" s="23"/>
      <c r="B88" s="23" t="s">
        <v>284</v>
      </c>
      <c r="C88" s="23"/>
      <c r="D88" s="23"/>
      <c r="E88" s="23"/>
      <c r="F88" s="23"/>
    </row>
    <row r="89" spans="1:6" x14ac:dyDescent="0.25">
      <c r="A89" s="23"/>
      <c r="B89" s="23" t="s">
        <v>285</v>
      </c>
      <c r="C89" s="23"/>
      <c r="D89" s="23"/>
      <c r="E89" s="23"/>
      <c r="F89" s="23"/>
    </row>
    <row r="90" spans="1:6" x14ac:dyDescent="0.25">
      <c r="A90" s="23"/>
      <c r="B90" s="23" t="s">
        <v>286</v>
      </c>
      <c r="C90" s="23"/>
      <c r="D90" s="23"/>
      <c r="E90" s="23"/>
      <c r="F90" s="23"/>
    </row>
    <row r="91" spans="1:6" x14ac:dyDescent="0.25">
      <c r="A91" s="23"/>
      <c r="B91" s="23" t="s">
        <v>287</v>
      </c>
      <c r="C91" s="23"/>
      <c r="D91" s="23"/>
      <c r="E91" s="23"/>
      <c r="F91" s="23"/>
    </row>
    <row r="92" spans="1:6" x14ac:dyDescent="0.25">
      <c r="A92" s="23"/>
      <c r="B92" s="23" t="s">
        <v>288</v>
      </c>
      <c r="C92" s="23"/>
      <c r="D92" s="23"/>
      <c r="E92" s="23"/>
      <c r="F92" s="23"/>
    </row>
    <row r="93" spans="1:6" x14ac:dyDescent="0.25">
      <c r="A93" s="23"/>
      <c r="B93" s="23" t="s">
        <v>218</v>
      </c>
      <c r="C93" s="23"/>
      <c r="D93" s="23"/>
      <c r="E93" s="23"/>
      <c r="F93" s="23"/>
    </row>
    <row r="94" spans="1:6" x14ac:dyDescent="0.25">
      <c r="A94" s="23"/>
      <c r="B94" s="23" t="s">
        <v>289</v>
      </c>
      <c r="C94" s="23"/>
      <c r="D94" s="23"/>
      <c r="E94" s="23"/>
      <c r="F94" s="23"/>
    </row>
    <row r="95" spans="1:6" x14ac:dyDescent="0.25">
      <c r="A95" s="23"/>
      <c r="B95" s="23" t="s">
        <v>290</v>
      </c>
      <c r="C95" s="23"/>
      <c r="D95" s="23"/>
      <c r="E95" s="23"/>
      <c r="F95" s="23"/>
    </row>
    <row r="96" spans="1:6" x14ac:dyDescent="0.25">
      <c r="A96" s="23"/>
      <c r="B96" s="23" t="s">
        <v>220</v>
      </c>
      <c r="C96" s="23"/>
      <c r="D96" s="23"/>
      <c r="E96" s="23"/>
      <c r="F96" s="23"/>
    </row>
    <row r="97" spans="1:6" x14ac:dyDescent="0.25">
      <c r="A97" s="23"/>
      <c r="B97" s="23" t="s">
        <v>291</v>
      </c>
      <c r="C97" s="23"/>
      <c r="D97" s="23"/>
      <c r="E97" s="23"/>
      <c r="F97" s="23"/>
    </row>
  </sheetData>
  <sheetProtection algorithmName="SHA-512" hashValue="p83oE3z7Tbi0MgWBEhm0J7OtbQB/kcpIjsznRJPbz10gRMmtVL4CupDwMFZyphdchCcVSMyl4R7+qQB14X8XVQ==" saltValue="ddPFswRBxowwKmk0NfnsNw==" spinCount="100000" sheet="1" objects="1" scenarios="1"/>
  <protectedRanges>
    <protectedRange sqref="A1:XFD1048576" name="Range1"/>
  </protectedRanges>
  <mergeCells count="6">
    <mergeCell ref="X1:Y1"/>
    <mergeCell ref="I1:K1"/>
    <mergeCell ref="L1:N1"/>
    <mergeCell ref="O1:Q1"/>
    <mergeCell ref="R1:T1"/>
    <mergeCell ref="U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Rel_Parc_Exec_Obj_1º_Ano</vt:lpstr>
      <vt:lpstr>Rel_Parc_Exec_Obj_2º_Ano </vt:lpstr>
      <vt:lpstr>Rel_Parc_Exec_Obj_3º_Ano </vt:lpstr>
      <vt:lpstr>Rel_Parc_Exec_Obj_4º_Ano </vt:lpstr>
      <vt:lpstr>Rel_Parc_Exec_Obj_5º_Ano </vt:lpstr>
      <vt:lpstr>Rel_Final_Exec_Obj</vt:lpstr>
      <vt:lpstr>Formulas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 do Nascimento Pereira</dc:creator>
  <cp:keywords/>
  <dc:description/>
  <cp:lastModifiedBy>Erika do Nascimento Pereira</cp:lastModifiedBy>
  <cp:revision/>
  <dcterms:created xsi:type="dcterms:W3CDTF">2025-08-06T18:36:23Z</dcterms:created>
  <dcterms:modified xsi:type="dcterms:W3CDTF">2026-05-27T12:52:02Z</dcterms:modified>
  <cp:category/>
  <cp:contentStatus/>
</cp:coreProperties>
</file>